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 tabRatio="875" activeTab="7"/>
  </bookViews>
  <sheets>
    <sheet name="équipes inscrite " sheetId="1" r:id="rId1"/>
    <sheet name="poules honneur" sheetId="2" r:id="rId2"/>
    <sheet name="honneur filles " sheetId="3" r:id="rId3"/>
    <sheet name="honneur filles 2 eme phase  " sheetId="8" r:id="rId4"/>
    <sheet name="honneur garçons" sheetId="4" r:id="rId5"/>
    <sheet name="honneur garçons 2 eme phase" sheetId="9" r:id="rId6"/>
    <sheet name="coordonné équipe honneur" sheetId="5" r:id="rId7"/>
    <sheet name="excellence garçons" sheetId="6" r:id="rId8"/>
  </sheets>
  <calcPr calcId="125725"/>
</workbook>
</file>

<file path=xl/calcChain.xml><?xml version="1.0" encoding="utf-8"?>
<calcChain xmlns="http://schemas.openxmlformats.org/spreadsheetml/2006/main">
  <c r="G60" i="6"/>
  <c r="G59"/>
  <c r="G58"/>
  <c r="G57"/>
  <c r="G56"/>
  <c r="F60"/>
  <c r="H60" s="1"/>
  <c r="F59"/>
  <c r="F58"/>
  <c r="F57"/>
  <c r="F56"/>
  <c r="D60"/>
  <c r="D59"/>
  <c r="D58"/>
  <c r="D57"/>
  <c r="E57" s="1"/>
  <c r="D56"/>
  <c r="C60"/>
  <c r="C59"/>
  <c r="C58"/>
  <c r="C57"/>
  <c r="C56"/>
  <c r="E56" s="1"/>
  <c r="H57"/>
  <c r="H59"/>
  <c r="G13" i="3"/>
  <c r="G94" i="4"/>
  <c r="G93"/>
  <c r="G92"/>
  <c r="G91"/>
  <c r="F94"/>
  <c r="F93"/>
  <c r="F92"/>
  <c r="H92" s="1"/>
  <c r="F91"/>
  <c r="D94"/>
  <c r="D93"/>
  <c r="D92"/>
  <c r="D91"/>
  <c r="C94"/>
  <c r="E94" s="1"/>
  <c r="C93"/>
  <c r="C92"/>
  <c r="C91"/>
  <c r="H52" i="3"/>
  <c r="H53"/>
  <c r="H54"/>
  <c r="G54"/>
  <c r="F54"/>
  <c r="G53"/>
  <c r="F53"/>
  <c r="G52"/>
  <c r="F52"/>
  <c r="G51"/>
  <c r="H51" s="1"/>
  <c r="F51"/>
  <c r="F14"/>
  <c r="F13"/>
  <c r="H13" s="1"/>
  <c r="G12"/>
  <c r="F12"/>
  <c r="H12" s="1"/>
  <c r="G11"/>
  <c r="F11"/>
  <c r="G54" i="4"/>
  <c r="F54"/>
  <c r="H54" s="1"/>
  <c r="G53"/>
  <c r="F53"/>
  <c r="G52"/>
  <c r="F52"/>
  <c r="G51"/>
  <c r="F51"/>
  <c r="H51" s="1"/>
  <c r="D54"/>
  <c r="C54"/>
  <c r="D53"/>
  <c r="E53" s="1"/>
  <c r="C53"/>
  <c r="D52"/>
  <c r="C52"/>
  <c r="D51"/>
  <c r="E51" s="1"/>
  <c r="C51"/>
  <c r="H13"/>
  <c r="G14"/>
  <c r="H14" s="1"/>
  <c r="F14"/>
  <c r="G13"/>
  <c r="F13"/>
  <c r="G12"/>
  <c r="H12" s="1"/>
  <c r="F12"/>
  <c r="H11"/>
  <c r="G11"/>
  <c r="F11"/>
  <c r="C11" i="3"/>
  <c r="D14" i="4"/>
  <c r="C14"/>
  <c r="D13"/>
  <c r="C13"/>
  <c r="D12"/>
  <c r="C12"/>
  <c r="D11"/>
  <c r="C11"/>
  <c r="E11" s="1"/>
  <c r="H49" i="6"/>
  <c r="H50"/>
  <c r="H51"/>
  <c r="H52"/>
  <c r="H48"/>
  <c r="D54" i="3"/>
  <c r="C54"/>
  <c r="D53"/>
  <c r="C53"/>
  <c r="D52"/>
  <c r="C52"/>
  <c r="D51"/>
  <c r="C51"/>
  <c r="D13"/>
  <c r="C13"/>
  <c r="D12"/>
  <c r="C12"/>
  <c r="D11"/>
  <c r="I58"/>
  <c r="I59"/>
  <c r="I60"/>
  <c r="I57"/>
  <c r="I18"/>
  <c r="I19"/>
  <c r="I20"/>
  <c r="I17"/>
  <c r="I58" i="4"/>
  <c r="I59"/>
  <c r="I60"/>
  <c r="I57"/>
  <c r="I18"/>
  <c r="I19"/>
  <c r="I20"/>
  <c r="I17"/>
  <c r="I98"/>
  <c r="I99"/>
  <c r="I100"/>
  <c r="I97"/>
  <c r="I94"/>
  <c r="I93"/>
  <c r="I92"/>
  <c r="I91"/>
  <c r="I54"/>
  <c r="I53"/>
  <c r="I52"/>
  <c r="I51"/>
  <c r="I14"/>
  <c r="I13"/>
  <c r="I12"/>
  <c r="I11"/>
  <c r="I54" i="3"/>
  <c r="I53"/>
  <c r="I52"/>
  <c r="I51"/>
  <c r="H53" i="4" l="1"/>
  <c r="E54"/>
  <c r="H94"/>
  <c r="E91"/>
  <c r="E52"/>
  <c r="H52"/>
  <c r="H11" i="3"/>
  <c r="E11"/>
  <c r="H91" i="4"/>
  <c r="H58" i="6"/>
  <c r="H56"/>
  <c r="E59"/>
  <c r="E58"/>
  <c r="E60"/>
  <c r="E12" i="3"/>
  <c r="E51"/>
  <c r="E12" i="4"/>
  <c r="E92"/>
  <c r="E93"/>
  <c r="H93"/>
  <c r="E14"/>
  <c r="E13"/>
  <c r="E54" i="3"/>
  <c r="E53"/>
  <c r="E52"/>
  <c r="E13"/>
</calcChain>
</file>

<file path=xl/sharedStrings.xml><?xml version="1.0" encoding="utf-8"?>
<sst xmlns="http://schemas.openxmlformats.org/spreadsheetml/2006/main" count="601" uniqueCount="184">
  <si>
    <t xml:space="preserve"> </t>
  </si>
  <si>
    <t>LABASTIDE DE LEVIS (81)</t>
  </si>
  <si>
    <t>E.S FALAISE (14)</t>
  </si>
  <si>
    <t>ASPTT CHATEAUROUX (36)</t>
  </si>
  <si>
    <t>ENTENTE BOURGES ST DOULCHARD (18)</t>
  </si>
  <si>
    <t>LE CLES GARDANNE (13)</t>
  </si>
  <si>
    <t>AV BRIVE (19)</t>
  </si>
  <si>
    <t>US CHAMBRAY (37)</t>
  </si>
  <si>
    <t>ST POURCAIN SUR SIOULE (03)</t>
  </si>
  <si>
    <t>VAUVERT (30)</t>
  </si>
  <si>
    <t>VBC BALGENTIEN (45)</t>
  </si>
  <si>
    <t>AGYLIEN (45)</t>
  </si>
  <si>
    <t>APLVB (87)</t>
  </si>
  <si>
    <t>MJC MILLIAU (12)</t>
  </si>
  <si>
    <t>AS GREZIEU LA VARENNE (69)</t>
  </si>
  <si>
    <t>ENTENTE MARSEILLE (13)</t>
  </si>
  <si>
    <t>MARSEILLE EST (13)</t>
  </si>
  <si>
    <t>PLESSIS VOLLEY (91)</t>
  </si>
  <si>
    <t>COMBRONDE (63)</t>
  </si>
  <si>
    <t>ASPO (19)</t>
  </si>
  <si>
    <t>COUPES NATIONALE 2015/2016</t>
  </si>
  <si>
    <t>HONNEUR FILLES</t>
  </si>
  <si>
    <t>COUPE LELONG</t>
  </si>
  <si>
    <t>HONNEUR GARCONS</t>
  </si>
  <si>
    <t>COUPE PIEME</t>
  </si>
  <si>
    <t xml:space="preserve">EXCELLENCE FILLES </t>
  </si>
  <si>
    <t>J.CLAUDE CASTELAIN</t>
  </si>
  <si>
    <t>EXCELLENCE GARCON</t>
  </si>
  <si>
    <t>COUPE DE BURCQ</t>
  </si>
  <si>
    <t>poule A</t>
  </si>
  <si>
    <t>labastide de levis (81)</t>
  </si>
  <si>
    <t>brive (19)</t>
  </si>
  <si>
    <t>le cles gardanne (13)</t>
  </si>
  <si>
    <t>entente marseille (13)excellence</t>
  </si>
  <si>
    <t>poule B</t>
  </si>
  <si>
    <t>es falaise (14)</t>
  </si>
  <si>
    <t>asptt chateauroux (36)</t>
  </si>
  <si>
    <t>entente bourges st doulchard (18)</t>
  </si>
  <si>
    <t>aaj blois (41)</t>
  </si>
  <si>
    <t>vauvert (30)</t>
  </si>
  <si>
    <t>aplvb (87)</t>
  </si>
  <si>
    <t>mjc milliau (12)</t>
  </si>
  <si>
    <t>as grezieu la varenne (69)</t>
  </si>
  <si>
    <t xml:space="preserve">poule B </t>
  </si>
  <si>
    <t>us chambray (37)</t>
  </si>
  <si>
    <t>vbc balgentien (45)</t>
  </si>
  <si>
    <t>poule C</t>
  </si>
  <si>
    <t>st pourcain sur sioule (03)</t>
  </si>
  <si>
    <t>agylien (45)</t>
  </si>
  <si>
    <t>HONNEUR POULE A MASCULIN</t>
  </si>
  <si>
    <t>DATE</t>
  </si>
  <si>
    <t>Ff</t>
  </si>
  <si>
    <t>SETS</t>
  </si>
  <si>
    <t>POINT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</si>
  <si>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</si>
  <si>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</si>
  <si>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</si>
  <si>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</si>
  <si>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</si>
  <si>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</si>
  <si>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</si>
  <si>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</si>
  <si>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</si>
  <si>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</si>
  <si>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</si>
  <si>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 xml:space="preserve">HONNEUR POULE A </t>
  </si>
  <si>
    <t xml:space="preserve">les deux premiers de poules qualifié pour les demi finale de zone </t>
  </si>
  <si>
    <t>HONNEUR POULE B MASCULIN</t>
  </si>
  <si>
    <t>HONNEUR POULE C  MASCULIN</t>
  </si>
  <si>
    <t>HONNEUR POULE B</t>
  </si>
  <si>
    <t xml:space="preserve">le vainqueur match 2 </t>
  </si>
  <si>
    <t>les deux vainqueur qualifier pour les phase finales à ST SULPICE LA POINTE</t>
  </si>
  <si>
    <t>le deux perdant qualifier pour la consolante à ST SULPICE LA POINTE</t>
  </si>
  <si>
    <t>deuxième phase éliminatoire</t>
  </si>
  <si>
    <t>le vainqueur match 1</t>
  </si>
  <si>
    <t>HONNEUR POULE  MASCULIN</t>
  </si>
  <si>
    <t xml:space="preserve">le vainqueur du match 1 </t>
  </si>
  <si>
    <t>le vainqueur du match 4</t>
  </si>
  <si>
    <t>le vainqueur du match 2</t>
  </si>
  <si>
    <t>le vainqueur du match 3</t>
  </si>
  <si>
    <t>08.11.2015</t>
  </si>
  <si>
    <t>22.11.2015</t>
  </si>
  <si>
    <t>06.12.2015</t>
  </si>
  <si>
    <t>17.01.2016</t>
  </si>
  <si>
    <t>13.03.2016</t>
  </si>
  <si>
    <t>EXCELLENCE MASCULIN</t>
  </si>
  <si>
    <t>ASPO VOLLEY (19)</t>
  </si>
  <si>
    <t>Les feuilles de matchs sont a envoyer A PHILIPPE SARDA</t>
  </si>
  <si>
    <t xml:space="preserve">Adresse MAIL  </t>
  </si>
  <si>
    <t>cnssarda@hotmail.com</t>
  </si>
  <si>
    <t>31.01.2016</t>
  </si>
  <si>
    <t>3 éme de la poule</t>
  </si>
  <si>
    <t>4 éme de la poule</t>
  </si>
  <si>
    <t>2 éme de la poule</t>
  </si>
  <si>
    <t>Le deux vainqueur Du match du 13/03/2016 sont Qualifié pour SAINT SULPICE LA POINTE (81))</t>
  </si>
  <si>
    <t xml:space="preserve">le 1 er de la poule </t>
  </si>
  <si>
    <t xml:space="preserve">responsable </t>
  </si>
  <si>
    <t>PASCALIN ERIC</t>
  </si>
  <si>
    <t>06.15.87.83.50</t>
  </si>
  <si>
    <t>elricoudelpiupiu@hotmail.com</t>
  </si>
  <si>
    <t>LOURADOUR AUDREY</t>
  </si>
  <si>
    <t>06.82.09.33.26</t>
  </si>
  <si>
    <t>audrey.louradour@neuf.fr</t>
  </si>
  <si>
    <t>FONTAINE BENOIT</t>
  </si>
  <si>
    <t>06.30.92.49.14</t>
  </si>
  <si>
    <t>benoit.fontaine.63@wanadoo.fr</t>
  </si>
  <si>
    <t>responsable</t>
  </si>
  <si>
    <t>téléphone</t>
  </si>
  <si>
    <t>mail</t>
  </si>
  <si>
    <t xml:space="preserve">  </t>
  </si>
  <si>
    <t>VITELLI CELINE</t>
  </si>
  <si>
    <t>06.83.46.30.12</t>
  </si>
  <si>
    <t>JUTIGNY LAURENT</t>
  </si>
  <si>
    <t>06.16.37.10.36</t>
  </si>
  <si>
    <t>contact@vbsaintay.fr</t>
  </si>
  <si>
    <t>LEGRAS BRUNO</t>
  </si>
  <si>
    <t>06.82.11.20.93</t>
  </si>
  <si>
    <t>bruno_legras@hotmail.com</t>
  </si>
  <si>
    <t>LANGOZ MYRIAM</t>
  </si>
  <si>
    <t>06.86.26.90.71</t>
  </si>
  <si>
    <t>langozmyriam@gmail.com</t>
  </si>
  <si>
    <t>06.71.58.49.66</t>
  </si>
  <si>
    <t>ARNAUD JEROME</t>
  </si>
  <si>
    <t>jeje.arnaud@yahoo.fr</t>
  </si>
  <si>
    <t>JEAN MICHEL SOTTON</t>
  </si>
  <si>
    <t>06.20.19.94.56</t>
  </si>
  <si>
    <t>jmsotton@apecita.com</t>
  </si>
  <si>
    <t>CAZAL PIERRE HEURI</t>
  </si>
  <si>
    <t>06.23.77.04.43</t>
  </si>
  <si>
    <t>ph.cazal@gmail.com</t>
  </si>
  <si>
    <t>COMTE HERVE</t>
  </si>
  <si>
    <t>06.87.66.08.35</t>
  </si>
  <si>
    <t>jean-herve.comte@orange.fr</t>
  </si>
  <si>
    <t>GORLIER MAGALI</t>
  </si>
  <si>
    <t>06.26.42.22.30</t>
  </si>
  <si>
    <t>magaligorlier@gmail.com</t>
  </si>
  <si>
    <t>BOILEAU OLIVIER</t>
  </si>
  <si>
    <t>06.18.81.18.20</t>
  </si>
  <si>
    <t>oboileau@neuf.fr</t>
  </si>
  <si>
    <t>GROSEILLIER CLAIRE</t>
  </si>
  <si>
    <t>06.73.86.30.22</t>
  </si>
  <si>
    <t>claire.rosat@laposte.net</t>
  </si>
  <si>
    <t>ARRIVE FRANCK</t>
  </si>
  <si>
    <t>06.27.08.80.95</t>
  </si>
  <si>
    <t>DESPRES ARNAUD</t>
  </si>
  <si>
    <t>06.50.94.44.83</t>
  </si>
  <si>
    <t>arnaud.despres@gmail.com</t>
  </si>
  <si>
    <t>DEGOULANGE FLORIAN</t>
  </si>
  <si>
    <t>06.79.43.45.46</t>
  </si>
  <si>
    <t>florian.degoulange@gmail.com</t>
  </si>
  <si>
    <t>TROUVE MAUD</t>
  </si>
  <si>
    <t>06.72.68.19.27</t>
  </si>
  <si>
    <t>calinours36@yahoo.fr</t>
  </si>
  <si>
    <t>GONZALEZ JACQUES</t>
  </si>
  <si>
    <t>06.31.18.66.72</t>
  </si>
  <si>
    <t>claverasb@hotmail.fr</t>
  </si>
  <si>
    <t>TREVEDY FRANCOISE</t>
  </si>
  <si>
    <t>06.08.14.21.87</t>
  </si>
  <si>
    <t>michel.trevedy@wanadoo.fr</t>
  </si>
  <si>
    <t>06.63.94.50.07</t>
  </si>
  <si>
    <t>reygarciaf@aol.com</t>
  </si>
  <si>
    <t xml:space="preserve">REY GARCIA </t>
  </si>
  <si>
    <t>SITRUK JEAN FRANCOIS</t>
  </si>
  <si>
    <t>06.51.91.79.85</t>
  </si>
  <si>
    <t>jfrancois1952@gmail.com</t>
  </si>
  <si>
    <t>COLIN OLIVIER</t>
  </si>
  <si>
    <t>06.80.48.18.08</t>
  </si>
  <si>
    <t>oliviercolin@sfr.fr</t>
  </si>
  <si>
    <t>EXEMPT</t>
  </si>
  <si>
    <t>associationvolleybrive@gmail.com</t>
  </si>
  <si>
    <t>celinecissou@yahoo.fr</t>
  </si>
  <si>
    <t xml:space="preserve">le cles gardanne (13) </t>
  </si>
  <si>
    <t>report</t>
  </si>
  <si>
    <t>AAJ BLOIS (41)</t>
  </si>
  <si>
    <t>total</t>
  </si>
  <si>
    <t>points</t>
  </si>
  <si>
    <t>le 13.12.2015</t>
  </si>
  <si>
    <t>le 29.11.2015</t>
  </si>
  <si>
    <t>M7</t>
  </si>
  <si>
    <t>M8</t>
  </si>
  <si>
    <t>M9</t>
  </si>
  <si>
    <t>M10</t>
  </si>
  <si>
    <t>TOTAL</t>
  </si>
  <si>
    <t>classement de la poule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</si>
</sst>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0" xfId="0" applyNumberFormat="1" applyBorder="1"/>
    <xf numFmtId="0" fontId="0" fillId="0" borderId="17" xfId="0" applyBorder="1"/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5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14" fontId="0" fillId="0" borderId="18" xfId="0" applyNumberFormat="1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2" xfId="0" applyBorder="1"/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/>
    <xf numFmtId="0" fontId="0" fillId="0" borderId="11" xfId="0" applyBorder="1"/>
    <xf numFmtId="0" fontId="0" fillId="0" borderId="10" xfId="0" applyBorder="1"/>
    <xf numFmtId="0" fontId="0" fillId="0" borderId="18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2" borderId="4" xfId="0" applyFill="1" applyBorder="1"/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1" fillId="0" borderId="0" xfId="1" applyAlignment="1" applyProtection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/>
    <xf numFmtId="14" fontId="0" fillId="2" borderId="19" xfId="0" applyNumberFormat="1" applyFill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/>
    </xf>
    <xf numFmtId="0" fontId="0" fillId="0" borderId="0" xfId="0" applyBorder="1" applyAlignment="1">
      <alignment vertical="top"/>
    </xf>
    <xf numFmtId="14" fontId="0" fillId="2" borderId="19" xfId="0" applyNumberFormat="1" applyFill="1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24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7" xfId="0" applyFill="1" applyBorder="1"/>
    <xf numFmtId="0" fontId="0" fillId="2" borderId="16" xfId="0" applyFill="1" applyBorder="1"/>
    <xf numFmtId="0" fontId="0" fillId="2" borderId="28" xfId="0" applyFill="1" applyBorder="1"/>
    <xf numFmtId="0" fontId="0" fillId="2" borderId="29" xfId="0" applyFill="1" applyBorder="1"/>
    <xf numFmtId="14" fontId="0" fillId="2" borderId="30" xfId="0" applyNumberFormat="1" applyFill="1" applyBorder="1" applyAlignment="1">
      <alignment horizontal="center" vertical="center"/>
    </xf>
    <xf numFmtId="0" fontId="0" fillId="3" borderId="7" xfId="0" applyFill="1" applyBorder="1"/>
    <xf numFmtId="0" fontId="0" fillId="3" borderId="13" xfId="0" applyFill="1" applyBorder="1"/>
    <xf numFmtId="0" fontId="0" fillId="3" borderId="31" xfId="0" applyFill="1" applyBorder="1"/>
    <xf numFmtId="0" fontId="2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oliviercolin@sfr.fr" TargetMode="External"/><Relationship Id="rId3" Type="http://schemas.openxmlformats.org/officeDocument/2006/relationships/hyperlink" Target="mailto:jfrancois1952@gmail.com" TargetMode="External"/><Relationship Id="rId7" Type="http://schemas.openxmlformats.org/officeDocument/2006/relationships/hyperlink" Target="mailto:jfrancois1952@gmail.com" TargetMode="External"/><Relationship Id="rId2" Type="http://schemas.openxmlformats.org/officeDocument/2006/relationships/hyperlink" Target="mailto:arnaud.despres@gmail.com" TargetMode="External"/><Relationship Id="rId1" Type="http://schemas.openxmlformats.org/officeDocument/2006/relationships/hyperlink" Target="mailto:contact@vbsaintay.fr" TargetMode="External"/><Relationship Id="rId6" Type="http://schemas.openxmlformats.org/officeDocument/2006/relationships/hyperlink" Target="mailto:arnaud.despres@gmail.com" TargetMode="External"/><Relationship Id="rId5" Type="http://schemas.openxmlformats.org/officeDocument/2006/relationships/hyperlink" Target="mailto:contact@vbsaintay.fr" TargetMode="External"/><Relationship Id="rId4" Type="http://schemas.openxmlformats.org/officeDocument/2006/relationships/hyperlink" Target="mailto:oliviercolin@sfr.fr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nssar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B22" sqref="B22"/>
    </sheetView>
  </sheetViews>
  <sheetFormatPr baseColWidth="10" defaultRowHeight="15"/>
  <cols>
    <col min="1" max="6" width="35" customWidth="1"/>
  </cols>
  <sheetData>
    <row r="2" spans="1:4">
      <c r="A2" s="82" t="s">
        <v>20</v>
      </c>
      <c r="B2" s="82"/>
      <c r="C2" s="82"/>
      <c r="D2" s="82"/>
    </row>
    <row r="3" spans="1:4" ht="15.75" thickBot="1"/>
    <row r="4" spans="1:4">
      <c r="A4" s="4" t="s">
        <v>21</v>
      </c>
      <c r="B4" s="4" t="s">
        <v>23</v>
      </c>
      <c r="C4" s="4" t="s">
        <v>25</v>
      </c>
      <c r="D4" s="4" t="s">
        <v>27</v>
      </c>
    </row>
    <row r="5" spans="1:4" ht="15.75" thickBot="1">
      <c r="A5" s="5" t="s">
        <v>22</v>
      </c>
      <c r="B5" s="5" t="s">
        <v>24</v>
      </c>
      <c r="C5" s="5" t="s">
        <v>26</v>
      </c>
      <c r="D5" s="5" t="s">
        <v>28</v>
      </c>
    </row>
    <row r="6" spans="1:4" ht="15.75" thickBot="1">
      <c r="A6" s="6"/>
      <c r="B6" s="5"/>
      <c r="C6" s="6"/>
      <c r="D6" s="6"/>
    </row>
    <row r="7" spans="1:4">
      <c r="A7" s="1" t="s">
        <v>1</v>
      </c>
      <c r="B7" s="2" t="s">
        <v>2</v>
      </c>
      <c r="C7" s="1" t="s">
        <v>15</v>
      </c>
      <c r="D7" s="1" t="s">
        <v>16</v>
      </c>
    </row>
    <row r="8" spans="1:4">
      <c r="A8" s="2" t="s">
        <v>2</v>
      </c>
      <c r="B8" s="2" t="s">
        <v>3</v>
      </c>
      <c r="C8" s="2"/>
      <c r="D8" s="2" t="s">
        <v>17</v>
      </c>
    </row>
    <row r="9" spans="1:4">
      <c r="A9" s="2" t="s">
        <v>3</v>
      </c>
      <c r="B9" s="2" t="s">
        <v>7</v>
      </c>
      <c r="C9" s="2"/>
      <c r="D9" s="2" t="s">
        <v>18</v>
      </c>
    </row>
    <row r="10" spans="1:4">
      <c r="A10" s="2" t="s">
        <v>4</v>
      </c>
      <c r="B10" s="2" t="s">
        <v>8</v>
      </c>
      <c r="C10" s="2"/>
      <c r="D10" s="2" t="s">
        <v>6</v>
      </c>
    </row>
    <row r="11" spans="1:4">
      <c r="A11" s="2" t="s">
        <v>5</v>
      </c>
      <c r="B11" s="2" t="s">
        <v>9</v>
      </c>
      <c r="C11" s="2"/>
      <c r="D11" s="2" t="s">
        <v>19</v>
      </c>
    </row>
    <row r="12" spans="1:4">
      <c r="A12" s="2" t="s">
        <v>6</v>
      </c>
      <c r="B12" s="2" t="s">
        <v>4</v>
      </c>
      <c r="C12" s="2"/>
      <c r="D12" s="2"/>
    </row>
    <row r="13" spans="1:4">
      <c r="A13" s="2" t="s">
        <v>173</v>
      </c>
      <c r="B13" s="2" t="s">
        <v>10</v>
      </c>
      <c r="C13" s="2"/>
      <c r="D13" s="2"/>
    </row>
    <row r="14" spans="1:4">
      <c r="A14" s="2"/>
      <c r="B14" s="2" t="s">
        <v>11</v>
      </c>
      <c r="C14" s="2"/>
      <c r="D14" s="2"/>
    </row>
    <row r="15" spans="1:4">
      <c r="A15" s="2"/>
      <c r="B15" s="2" t="s">
        <v>12</v>
      </c>
      <c r="C15" s="2"/>
      <c r="D15" s="2"/>
    </row>
    <row r="16" spans="1:4">
      <c r="A16" s="2"/>
      <c r="B16" s="2" t="s">
        <v>13</v>
      </c>
      <c r="C16" s="2"/>
      <c r="D16" s="2"/>
    </row>
    <row r="17" spans="1:7">
      <c r="A17" s="2"/>
      <c r="B17" s="2" t="s">
        <v>14</v>
      </c>
      <c r="C17" s="2"/>
      <c r="D17" s="2"/>
    </row>
    <row r="18" spans="1:7">
      <c r="A18" s="2"/>
      <c r="B18" s="2" t="s">
        <v>173</v>
      </c>
      <c r="C18" s="2"/>
      <c r="D18" s="2"/>
      <c r="G18" t="s">
        <v>0</v>
      </c>
    </row>
    <row r="19" spans="1:7">
      <c r="A19" s="2"/>
      <c r="B19" s="2"/>
      <c r="C19" s="2"/>
      <c r="D19" s="2"/>
    </row>
    <row r="20" spans="1:7">
      <c r="A20" s="2"/>
      <c r="B20" s="2"/>
      <c r="C20" s="2"/>
      <c r="D20" s="2"/>
    </row>
    <row r="21" spans="1:7">
      <c r="A21" s="2"/>
      <c r="B21" s="2"/>
      <c r="C21" s="2"/>
      <c r="D21" s="2"/>
    </row>
    <row r="22" spans="1:7">
      <c r="A22" s="2"/>
      <c r="B22" s="2"/>
      <c r="C22" s="2"/>
      <c r="D22" s="2"/>
    </row>
    <row r="23" spans="1:7">
      <c r="A23" s="2"/>
      <c r="B23" s="2"/>
      <c r="C23" s="2"/>
      <c r="D23" s="2"/>
    </row>
    <row r="24" spans="1:7">
      <c r="A24" s="2"/>
      <c r="B24" s="2"/>
      <c r="C24" s="2"/>
      <c r="D24" s="2"/>
    </row>
    <row r="25" spans="1:7">
      <c r="A25" s="2"/>
      <c r="B25" s="2"/>
      <c r="C25" s="2"/>
      <c r="D25" s="2"/>
    </row>
    <row r="26" spans="1:7">
      <c r="A26" s="2"/>
      <c r="B26" s="2"/>
      <c r="C26" s="2"/>
      <c r="D26" s="2"/>
    </row>
    <row r="27" spans="1:7" ht="15.75" thickBot="1">
      <c r="A27" s="5">
        <v>6</v>
      </c>
      <c r="B27" s="5">
        <v>11</v>
      </c>
      <c r="C27" s="5">
        <v>1</v>
      </c>
      <c r="D27" s="5">
        <v>5</v>
      </c>
    </row>
  </sheetData>
  <mergeCells count="1">
    <mergeCell ref="A2:D2"/>
  </mergeCells>
  <printOptions verticalCentered="1"/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26" sqref="E26"/>
    </sheetView>
  </sheetViews>
  <sheetFormatPr baseColWidth="10" defaultRowHeight="15"/>
  <cols>
    <col min="1" max="1" width="32.28515625" customWidth="1"/>
    <col min="2" max="2" width="10.7109375" customWidth="1"/>
    <col min="3" max="3" width="32.28515625" customWidth="1"/>
    <col min="5" max="5" width="32.28515625" customWidth="1"/>
  </cols>
  <sheetData>
    <row r="1" spans="1:6">
      <c r="A1" s="83" t="s">
        <v>21</v>
      </c>
      <c r="B1" s="84"/>
      <c r="C1" s="84"/>
      <c r="D1" s="84"/>
      <c r="E1" s="85"/>
      <c r="F1" s="41"/>
    </row>
    <row r="2" spans="1:6">
      <c r="A2" s="86" t="s">
        <v>22</v>
      </c>
      <c r="B2" s="87"/>
      <c r="C2" s="87"/>
      <c r="D2" s="87"/>
      <c r="E2" s="88"/>
      <c r="F2" s="41"/>
    </row>
    <row r="4" spans="1:6">
      <c r="A4" s="8" t="s">
        <v>29</v>
      </c>
      <c r="B4" s="7"/>
      <c r="E4" s="8" t="s">
        <v>34</v>
      </c>
    </row>
    <row r="5" spans="1:6">
      <c r="A5" s="9" t="s">
        <v>30</v>
      </c>
      <c r="B5" s="12"/>
      <c r="E5" s="9" t="s">
        <v>35</v>
      </c>
    </row>
    <row r="6" spans="1:6">
      <c r="A6" s="10" t="s">
        <v>31</v>
      </c>
      <c r="B6" s="12"/>
      <c r="E6" s="10" t="s">
        <v>36</v>
      </c>
    </row>
    <row r="7" spans="1:6">
      <c r="A7" s="10" t="s">
        <v>32</v>
      </c>
      <c r="B7" s="12"/>
      <c r="E7" s="10" t="s">
        <v>37</v>
      </c>
    </row>
    <row r="8" spans="1:6">
      <c r="A8" s="11" t="s">
        <v>33</v>
      </c>
      <c r="B8" s="12"/>
      <c r="E8" s="11" t="s">
        <v>38</v>
      </c>
    </row>
    <row r="10" spans="1:6">
      <c r="A10" s="83" t="s">
        <v>23</v>
      </c>
      <c r="B10" s="84"/>
      <c r="C10" s="84"/>
      <c r="D10" s="84"/>
      <c r="E10" s="85"/>
      <c r="F10" s="41"/>
    </row>
    <row r="11" spans="1:6">
      <c r="A11" s="86" t="s">
        <v>24</v>
      </c>
      <c r="B11" s="87"/>
      <c r="C11" s="87"/>
      <c r="D11" s="87"/>
      <c r="E11" s="88"/>
      <c r="F11" s="41"/>
    </row>
    <row r="13" spans="1:6">
      <c r="A13" s="38" t="s">
        <v>29</v>
      </c>
      <c r="B13" s="46"/>
      <c r="C13" s="39" t="s">
        <v>43</v>
      </c>
      <c r="E13" s="8" t="s">
        <v>46</v>
      </c>
    </row>
    <row r="14" spans="1:6">
      <c r="A14" s="22" t="s">
        <v>39</v>
      </c>
      <c r="B14" s="10"/>
      <c r="C14" s="43" t="s">
        <v>35</v>
      </c>
      <c r="E14" s="9" t="s">
        <v>36</v>
      </c>
    </row>
    <row r="15" spans="1:6">
      <c r="A15" s="22" t="s">
        <v>40</v>
      </c>
      <c r="B15" s="10"/>
      <c r="C15" s="44" t="s">
        <v>44</v>
      </c>
      <c r="E15" s="10" t="s">
        <v>47</v>
      </c>
    </row>
    <row r="16" spans="1:6">
      <c r="A16" s="22" t="s">
        <v>41</v>
      </c>
      <c r="B16" s="10"/>
      <c r="C16" s="44" t="s">
        <v>45</v>
      </c>
      <c r="E16" s="10" t="s">
        <v>38</v>
      </c>
    </row>
    <row r="17" spans="1:5">
      <c r="A17" s="42" t="s">
        <v>42</v>
      </c>
      <c r="B17" s="10"/>
      <c r="C17" s="45" t="s">
        <v>37</v>
      </c>
      <c r="E17" s="11" t="s">
        <v>48</v>
      </c>
    </row>
  </sheetData>
  <mergeCells count="4">
    <mergeCell ref="A1:E1"/>
    <mergeCell ref="A2:E2"/>
    <mergeCell ref="A10:E10"/>
    <mergeCell ref="A11:E11"/>
  </mergeCells>
  <printOptions horizontalCentered="1" verticalCentered="1"/>
  <pageMargins left="0.70866141732283472" right="0.70866141732283472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opLeftCell="A52" workbookViewId="0">
      <selection activeCell="D64" sqref="D64"/>
    </sheetView>
  </sheetViews>
  <sheetFormatPr baseColWidth="10" defaultRowHeight="15"/>
  <cols>
    <col min="1" max="1" width="18.7109375" customWidth="1"/>
    <col min="2" max="2" width="31.140625" customWidth="1"/>
    <col min="3" max="8" width="10.7109375" customWidth="1"/>
    <col min="9" max="9" width="31.140625" customWidth="1"/>
  </cols>
  <sheetData>
    <row r="1" spans="1:10">
      <c r="A1" s="89" t="s">
        <v>65</v>
      </c>
      <c r="B1" s="90"/>
      <c r="C1" s="90"/>
      <c r="D1" s="90"/>
      <c r="E1" s="90"/>
      <c r="F1" s="90"/>
      <c r="G1" s="90"/>
      <c r="H1" s="90"/>
      <c r="I1" s="91"/>
    </row>
    <row r="2" spans="1:10">
      <c r="A2" s="14" t="s">
        <v>50</v>
      </c>
      <c r="B2" s="14"/>
      <c r="C2" s="8" t="s">
        <v>51</v>
      </c>
      <c r="D2" s="8" t="s">
        <v>52</v>
      </c>
      <c r="E2" s="8" t="s">
        <v>53</v>
      </c>
      <c r="F2" s="8" t="s">
        <v>53</v>
      </c>
      <c r="G2" s="8" t="s">
        <v>52</v>
      </c>
      <c r="H2" s="8" t="s">
        <v>51</v>
      </c>
      <c r="I2" s="14"/>
    </row>
    <row r="3" spans="1:10">
      <c r="A3" s="15" t="s">
        <v>80</v>
      </c>
      <c r="B3" s="14" t="s">
        <v>171</v>
      </c>
      <c r="C3" s="18"/>
      <c r="D3" s="18">
        <v>3</v>
      </c>
      <c r="E3" s="80">
        <v>75</v>
      </c>
      <c r="F3" s="18">
        <v>51</v>
      </c>
      <c r="G3" s="18">
        <v>0</v>
      </c>
      <c r="H3" s="18"/>
      <c r="I3" s="14" t="s">
        <v>30</v>
      </c>
      <c r="J3" t="s">
        <v>176</v>
      </c>
    </row>
    <row r="4" spans="1:10">
      <c r="A4" s="15" t="s">
        <v>80</v>
      </c>
      <c r="B4" s="14" t="s">
        <v>33</v>
      </c>
      <c r="C4" s="76"/>
      <c r="D4" s="76">
        <v>3</v>
      </c>
      <c r="E4" s="76"/>
      <c r="F4" s="76"/>
      <c r="G4" s="76">
        <v>0</v>
      </c>
      <c r="H4" s="76"/>
      <c r="I4" s="14" t="s">
        <v>31</v>
      </c>
    </row>
    <row r="5" spans="1:10">
      <c r="A5" s="16" t="s">
        <v>81</v>
      </c>
      <c r="B5" s="14" t="s">
        <v>33</v>
      </c>
      <c r="C5" s="76"/>
      <c r="D5" s="76">
        <v>3</v>
      </c>
      <c r="E5" s="76"/>
      <c r="F5" s="76"/>
      <c r="G5" s="76">
        <v>0</v>
      </c>
      <c r="H5" s="76"/>
      <c r="I5" s="14" t="s">
        <v>32</v>
      </c>
    </row>
    <row r="6" spans="1:10">
      <c r="A6" s="16" t="s">
        <v>81</v>
      </c>
      <c r="B6" s="14" t="s">
        <v>31</v>
      </c>
      <c r="C6" s="18"/>
      <c r="D6" s="18">
        <v>3</v>
      </c>
      <c r="E6" s="18">
        <v>99</v>
      </c>
      <c r="F6" s="18">
        <v>75</v>
      </c>
      <c r="G6" s="18">
        <v>1</v>
      </c>
      <c r="H6" s="18"/>
      <c r="I6" s="14" t="s">
        <v>30</v>
      </c>
    </row>
    <row r="7" spans="1:10">
      <c r="A7" s="16" t="s">
        <v>82</v>
      </c>
      <c r="B7" s="14" t="s">
        <v>30</v>
      </c>
      <c r="C7" s="76"/>
      <c r="D7" s="76"/>
      <c r="E7" s="76"/>
      <c r="F7" s="76"/>
      <c r="G7" s="76"/>
      <c r="H7" s="76"/>
      <c r="I7" s="14" t="s">
        <v>33</v>
      </c>
    </row>
    <row r="8" spans="1:10">
      <c r="A8" s="16" t="s">
        <v>82</v>
      </c>
      <c r="B8" s="14" t="s">
        <v>31</v>
      </c>
      <c r="C8" s="18"/>
      <c r="D8" s="18">
        <v>0</v>
      </c>
      <c r="E8" s="18">
        <v>47</v>
      </c>
      <c r="F8" s="18">
        <v>75</v>
      </c>
      <c r="G8" s="18">
        <v>3</v>
      </c>
      <c r="H8" s="18"/>
      <c r="I8" s="14" t="s">
        <v>32</v>
      </c>
    </row>
    <row r="9" spans="1:10">
      <c r="A9" s="26"/>
      <c r="B9" s="29"/>
      <c r="C9" s="30"/>
      <c r="D9" s="30"/>
      <c r="E9" s="30"/>
      <c r="F9" s="30"/>
      <c r="G9" s="30"/>
      <c r="H9" s="30"/>
      <c r="I9" s="29"/>
    </row>
    <row r="10" spans="1:10">
      <c r="A10" s="32"/>
      <c r="B10" s="31"/>
      <c r="C10" s="19" t="s">
        <v>54</v>
      </c>
      <c r="D10" s="19" t="s">
        <v>55</v>
      </c>
      <c r="E10" s="19" t="s">
        <v>56</v>
      </c>
      <c r="F10" s="19" t="s">
        <v>57</v>
      </c>
      <c r="G10" s="19" t="s">
        <v>58</v>
      </c>
      <c r="H10" s="19" t="s">
        <v>56</v>
      </c>
      <c r="I10" s="20" t="s">
        <v>51</v>
      </c>
    </row>
    <row r="11" spans="1:10">
      <c r="A11" s="21"/>
      <c r="B11" s="9" t="s">
        <v>30</v>
      </c>
      <c r="C11" s="8">
        <f>SUM(G3+G6)</f>
        <v>1</v>
      </c>
      <c r="D11" s="8">
        <f>SUM(D3+D6)</f>
        <v>6</v>
      </c>
      <c r="E11" s="8">
        <f>SUM(C11-D11)</f>
        <v>-5</v>
      </c>
      <c r="F11" s="8">
        <f>SUM(F3+F6)</f>
        <v>126</v>
      </c>
      <c r="G11" s="8">
        <f>SUM(E3+E6)</f>
        <v>174</v>
      </c>
      <c r="H11" s="8">
        <f>SUM(F11-G11)</f>
        <v>-48</v>
      </c>
      <c r="I11" s="8"/>
    </row>
    <row r="12" spans="1:10">
      <c r="B12" s="10" t="s">
        <v>31</v>
      </c>
      <c r="C12" s="8">
        <f>SUM(D6+D8)</f>
        <v>3</v>
      </c>
      <c r="D12" s="8">
        <f>SUM(G6+G8)</f>
        <v>4</v>
      </c>
      <c r="E12" s="8">
        <f t="shared" ref="E12:E13" si="0">SUM(C12-D12)</f>
        <v>-1</v>
      </c>
      <c r="F12" s="8">
        <f>SUM(E6+E8)</f>
        <v>146</v>
      </c>
      <c r="G12" s="8">
        <f>SUM(F6+F8)</f>
        <v>150</v>
      </c>
      <c r="H12" s="8">
        <f t="shared" ref="H12:H13" si="1">SUM(F12-G12)</f>
        <v>-4</v>
      </c>
      <c r="I12" s="8"/>
    </row>
    <row r="13" spans="1:10">
      <c r="B13" s="10" t="s">
        <v>32</v>
      </c>
      <c r="C13" s="8">
        <f>SUM(D3+G8)</f>
        <v>6</v>
      </c>
      <c r="D13" s="8">
        <f>SUM(G3+D8)</f>
        <v>0</v>
      </c>
      <c r="E13" s="8">
        <f t="shared" si="0"/>
        <v>6</v>
      </c>
      <c r="F13" s="8">
        <f>SUM(E3+F8)</f>
        <v>150</v>
      </c>
      <c r="G13" s="8">
        <f>SUM(F3+E8)</f>
        <v>98</v>
      </c>
      <c r="H13" s="8">
        <f t="shared" si="1"/>
        <v>52</v>
      </c>
      <c r="I13" s="8"/>
    </row>
    <row r="14" spans="1:10">
      <c r="B14" s="11" t="s">
        <v>33</v>
      </c>
      <c r="C14" s="76"/>
      <c r="D14" s="76"/>
      <c r="E14" s="76"/>
      <c r="F14" s="76">
        <f>SUM(F3+E8)</f>
        <v>98</v>
      </c>
      <c r="G14" s="76"/>
      <c r="H14" s="76"/>
      <c r="I14" s="76"/>
    </row>
    <row r="15" spans="1:10">
      <c r="A15" s="12"/>
      <c r="B15" s="12"/>
      <c r="G15" s="12"/>
      <c r="H15" s="12"/>
      <c r="I15" s="12"/>
    </row>
    <row r="16" spans="1:10">
      <c r="B16" s="22" t="s">
        <v>53</v>
      </c>
      <c r="C16" s="3" t="s">
        <v>59</v>
      </c>
      <c r="D16" s="3" t="s">
        <v>60</v>
      </c>
      <c r="E16" s="3" t="s">
        <v>61</v>
      </c>
      <c r="F16" s="3" t="s">
        <v>62</v>
      </c>
      <c r="G16" s="23" t="s">
        <v>63</v>
      </c>
      <c r="H16" s="23" t="s">
        <v>64</v>
      </c>
    </row>
    <row r="17" spans="2:9">
      <c r="B17" s="9" t="s">
        <v>30</v>
      </c>
      <c r="C17" s="8">
        <v>0</v>
      </c>
      <c r="D17" s="76"/>
      <c r="E17" s="76"/>
      <c r="F17" s="8">
        <v>0</v>
      </c>
      <c r="G17" s="76"/>
      <c r="H17" s="24"/>
      <c r="I17" s="8">
        <f>SUM(C17:H17)</f>
        <v>0</v>
      </c>
    </row>
    <row r="18" spans="2:9">
      <c r="B18" s="10" t="s">
        <v>31</v>
      </c>
      <c r="C18" s="8"/>
      <c r="D18" s="76"/>
      <c r="E18" s="76"/>
      <c r="F18" s="8">
        <v>3</v>
      </c>
      <c r="G18" s="76"/>
      <c r="H18" s="24">
        <v>0</v>
      </c>
      <c r="I18" s="8">
        <f t="shared" ref="I18:I20" si="2">SUM(C18:H18)</f>
        <v>3</v>
      </c>
    </row>
    <row r="19" spans="2:9">
      <c r="B19" s="10" t="s">
        <v>32</v>
      </c>
      <c r="C19" s="8">
        <v>3</v>
      </c>
      <c r="D19" s="76"/>
      <c r="E19" s="76"/>
      <c r="F19" s="8"/>
      <c r="G19" s="76"/>
      <c r="H19" s="24">
        <v>3</v>
      </c>
      <c r="I19" s="8">
        <f t="shared" si="2"/>
        <v>6</v>
      </c>
    </row>
    <row r="20" spans="2:9">
      <c r="B20" s="11" t="s">
        <v>33</v>
      </c>
      <c r="C20" s="8"/>
      <c r="D20" s="76"/>
      <c r="E20" s="76"/>
      <c r="F20" s="8"/>
      <c r="G20" s="76"/>
      <c r="H20" s="24"/>
      <c r="I20" s="8">
        <f t="shared" si="2"/>
        <v>0</v>
      </c>
    </row>
    <row r="21" spans="2:9">
      <c r="B21" s="12"/>
      <c r="C21" s="7"/>
      <c r="D21" s="7"/>
      <c r="E21" s="7"/>
      <c r="F21" s="7"/>
      <c r="G21" s="7"/>
      <c r="H21" s="7"/>
      <c r="I21" s="7"/>
    </row>
    <row r="22" spans="2:9">
      <c r="B22" s="12"/>
      <c r="C22" s="7"/>
      <c r="D22" s="7"/>
      <c r="E22" s="7"/>
      <c r="F22" s="7"/>
      <c r="G22" s="7"/>
      <c r="H22" s="7"/>
      <c r="I22" s="7"/>
    </row>
    <row r="23" spans="2:9">
      <c r="B23" s="12"/>
      <c r="C23" s="7"/>
      <c r="D23" s="7"/>
      <c r="E23" s="7"/>
      <c r="F23" s="7"/>
      <c r="G23" s="7"/>
      <c r="H23" s="7"/>
      <c r="I23" s="7"/>
    </row>
    <row r="24" spans="2:9">
      <c r="B24" s="12" t="s">
        <v>183</v>
      </c>
      <c r="C24" s="7">
        <v>1</v>
      </c>
      <c r="D24" s="12" t="s">
        <v>32</v>
      </c>
      <c r="E24" s="7"/>
      <c r="F24" s="7"/>
      <c r="G24" s="7"/>
      <c r="H24" s="7"/>
      <c r="I24" s="7"/>
    </row>
    <row r="25" spans="2:9">
      <c r="B25" s="12"/>
      <c r="C25" s="7">
        <v>2</v>
      </c>
      <c r="D25" s="12" t="s">
        <v>31</v>
      </c>
      <c r="E25" s="7"/>
      <c r="F25" s="7"/>
      <c r="G25" s="7"/>
      <c r="H25" s="7"/>
      <c r="I25" s="7"/>
    </row>
    <row r="26" spans="2:9">
      <c r="B26" s="12"/>
      <c r="C26" s="7">
        <v>3</v>
      </c>
      <c r="D26" s="12" t="s">
        <v>30</v>
      </c>
      <c r="E26" s="7"/>
      <c r="F26" s="7"/>
      <c r="G26" s="7"/>
      <c r="H26" s="7"/>
      <c r="I26" s="7"/>
    </row>
    <row r="27" spans="2:9">
      <c r="B27" s="12"/>
      <c r="C27" s="7">
        <v>4</v>
      </c>
      <c r="D27" s="7"/>
      <c r="E27" s="7"/>
      <c r="F27" s="7"/>
      <c r="G27" s="7"/>
      <c r="H27" s="7"/>
      <c r="I27" s="7"/>
    </row>
    <row r="28" spans="2:9">
      <c r="B28" s="12"/>
      <c r="C28" s="7"/>
      <c r="D28" s="7"/>
      <c r="E28" s="7"/>
      <c r="F28" s="7"/>
      <c r="G28" s="7"/>
      <c r="H28" s="7"/>
      <c r="I28" s="7"/>
    </row>
    <row r="29" spans="2:9">
      <c r="B29" s="12"/>
      <c r="C29" s="7"/>
      <c r="D29" s="7"/>
      <c r="E29" s="7"/>
      <c r="F29" s="7"/>
      <c r="G29" s="7"/>
      <c r="H29" s="7"/>
      <c r="I29" s="7"/>
    </row>
    <row r="30" spans="2:9">
      <c r="B30" s="12"/>
      <c r="C30" s="7"/>
      <c r="D30" s="7"/>
      <c r="E30" s="7"/>
      <c r="F30" s="7"/>
      <c r="G30" s="7"/>
      <c r="H30" s="7"/>
      <c r="I30" s="7"/>
    </row>
    <row r="31" spans="2:9">
      <c r="B31" s="12"/>
      <c r="C31" s="7"/>
      <c r="D31" s="7"/>
      <c r="E31" s="7"/>
      <c r="F31" s="7"/>
      <c r="G31" s="7"/>
      <c r="H31" s="7"/>
      <c r="I31" s="7"/>
    </row>
    <row r="32" spans="2:9">
      <c r="B32" s="12"/>
      <c r="C32" s="7"/>
      <c r="D32" s="7"/>
      <c r="E32" s="7"/>
      <c r="F32" s="7"/>
      <c r="G32" s="7"/>
      <c r="H32" s="7"/>
      <c r="I32" s="7"/>
    </row>
    <row r="33" spans="1:9">
      <c r="B33" s="12"/>
      <c r="C33" s="7"/>
      <c r="D33" s="7"/>
      <c r="E33" s="7"/>
      <c r="F33" s="7"/>
      <c r="G33" s="7"/>
      <c r="H33" s="7"/>
      <c r="I33" s="7"/>
    </row>
    <row r="34" spans="1:9">
      <c r="B34" s="12"/>
      <c r="C34" s="7"/>
      <c r="D34" s="7"/>
      <c r="E34" s="7"/>
      <c r="F34" s="7"/>
      <c r="G34" s="7"/>
      <c r="H34" s="7"/>
      <c r="I34" s="7"/>
    </row>
    <row r="35" spans="1:9">
      <c r="B35" s="12"/>
      <c r="C35" s="7"/>
      <c r="D35" s="7"/>
      <c r="E35" s="7"/>
      <c r="F35" s="7"/>
      <c r="G35" s="7"/>
      <c r="H35" s="7"/>
      <c r="I35" s="7"/>
    </row>
    <row r="36" spans="1:9">
      <c r="B36" s="12"/>
      <c r="C36" s="7"/>
      <c r="D36" s="7"/>
      <c r="E36" s="7"/>
      <c r="F36" s="7"/>
      <c r="G36" s="7"/>
      <c r="H36" s="7"/>
      <c r="I36" s="7"/>
    </row>
    <row r="37" spans="1:9">
      <c r="B37" s="12"/>
      <c r="C37" s="7"/>
      <c r="D37" s="7"/>
      <c r="E37" s="7"/>
      <c r="F37" s="7"/>
      <c r="G37" s="7"/>
      <c r="H37" s="7"/>
      <c r="I37" s="7"/>
    </row>
    <row r="41" spans="1:9">
      <c r="A41" s="89" t="s">
        <v>69</v>
      </c>
      <c r="B41" s="90"/>
      <c r="C41" s="90"/>
      <c r="D41" s="90"/>
      <c r="E41" s="90"/>
      <c r="F41" s="90"/>
      <c r="G41" s="90"/>
      <c r="H41" s="90"/>
      <c r="I41" s="91"/>
    </row>
    <row r="42" spans="1:9">
      <c r="A42" s="14" t="s">
        <v>50</v>
      </c>
      <c r="B42" s="14"/>
      <c r="C42" s="8" t="s">
        <v>51</v>
      </c>
      <c r="D42" s="8" t="s">
        <v>52</v>
      </c>
      <c r="E42" s="8" t="s">
        <v>53</v>
      </c>
      <c r="F42" s="8" t="s">
        <v>53</v>
      </c>
      <c r="G42" s="8" t="s">
        <v>52</v>
      </c>
      <c r="H42" s="8" t="s">
        <v>51</v>
      </c>
      <c r="I42" s="14"/>
    </row>
    <row r="43" spans="1:9">
      <c r="A43" s="15" t="s">
        <v>80</v>
      </c>
      <c r="B43" s="14" t="s">
        <v>35</v>
      </c>
      <c r="C43" s="8"/>
      <c r="D43" s="8">
        <v>0</v>
      </c>
      <c r="E43" s="8">
        <v>63</v>
      </c>
      <c r="F43" s="8">
        <v>75</v>
      </c>
      <c r="G43" s="8">
        <v>3</v>
      </c>
      <c r="H43" s="8"/>
      <c r="I43" s="14" t="s">
        <v>37</v>
      </c>
    </row>
    <row r="44" spans="1:9">
      <c r="A44" s="15" t="s">
        <v>80</v>
      </c>
      <c r="B44" s="14" t="s">
        <v>36</v>
      </c>
      <c r="C44" s="18"/>
      <c r="D44" s="18">
        <v>3</v>
      </c>
      <c r="E44" s="18">
        <v>75</v>
      </c>
      <c r="F44" s="18">
        <v>45</v>
      </c>
      <c r="G44" s="18">
        <v>0</v>
      </c>
      <c r="H44" s="18"/>
      <c r="I44" s="14" t="s">
        <v>38</v>
      </c>
    </row>
    <row r="45" spans="1:9">
      <c r="A45" s="16" t="s">
        <v>81</v>
      </c>
      <c r="B45" s="14" t="s">
        <v>37</v>
      </c>
      <c r="C45" s="18"/>
      <c r="D45" s="18">
        <v>3</v>
      </c>
      <c r="E45" s="18">
        <v>98</v>
      </c>
      <c r="F45" s="18">
        <v>76</v>
      </c>
      <c r="G45" s="18">
        <v>1</v>
      </c>
      <c r="H45" s="18"/>
      <c r="I45" s="14" t="s">
        <v>38</v>
      </c>
    </row>
    <row r="46" spans="1:9">
      <c r="A46" s="16" t="s">
        <v>81</v>
      </c>
      <c r="B46" s="14" t="s">
        <v>35</v>
      </c>
      <c r="C46" s="18"/>
      <c r="D46" s="18">
        <v>0</v>
      </c>
      <c r="E46" s="18">
        <v>58</v>
      </c>
      <c r="F46" s="18">
        <v>75</v>
      </c>
      <c r="G46" s="18">
        <v>3</v>
      </c>
      <c r="H46" s="18"/>
      <c r="I46" s="14" t="s">
        <v>36</v>
      </c>
    </row>
    <row r="47" spans="1:9">
      <c r="A47" s="16" t="s">
        <v>82</v>
      </c>
      <c r="B47" s="14" t="s">
        <v>38</v>
      </c>
      <c r="C47" s="18"/>
      <c r="D47" s="18">
        <v>3</v>
      </c>
      <c r="E47" s="18">
        <v>75</v>
      </c>
      <c r="F47" s="18">
        <v>48</v>
      </c>
      <c r="G47" s="18">
        <v>0</v>
      </c>
      <c r="H47" s="18"/>
      <c r="I47" s="14" t="s">
        <v>35</v>
      </c>
    </row>
    <row r="48" spans="1:9">
      <c r="A48" s="16" t="s">
        <v>82</v>
      </c>
      <c r="B48" s="14" t="s">
        <v>37</v>
      </c>
      <c r="C48" s="18"/>
      <c r="D48" s="18">
        <v>3</v>
      </c>
      <c r="E48" s="18">
        <v>98</v>
      </c>
      <c r="F48" s="18">
        <v>91</v>
      </c>
      <c r="G48" s="18">
        <v>2</v>
      </c>
      <c r="H48" s="18"/>
      <c r="I48" s="14" t="s">
        <v>36</v>
      </c>
    </row>
    <row r="49" spans="1:9">
      <c r="A49" s="27"/>
      <c r="B49" s="12"/>
      <c r="C49" s="28"/>
      <c r="D49" s="28"/>
      <c r="E49" s="28"/>
      <c r="F49" s="28"/>
      <c r="G49" s="28"/>
      <c r="H49" s="28"/>
      <c r="I49" s="12"/>
    </row>
    <row r="50" spans="1:9">
      <c r="A50" s="21"/>
      <c r="B50" s="33"/>
      <c r="C50" s="8" t="s">
        <v>54</v>
      </c>
      <c r="D50" s="8" t="s">
        <v>55</v>
      </c>
      <c r="E50" s="8" t="s">
        <v>56</v>
      </c>
      <c r="F50" s="8" t="s">
        <v>57</v>
      </c>
      <c r="G50" s="8" t="s">
        <v>58</v>
      </c>
      <c r="H50" s="8" t="s">
        <v>56</v>
      </c>
      <c r="I50" s="17" t="s">
        <v>51</v>
      </c>
    </row>
    <row r="51" spans="1:9">
      <c r="A51" s="21"/>
      <c r="B51" s="9" t="s">
        <v>35</v>
      </c>
      <c r="C51" s="8">
        <f>SUM(D43+D46+G47)</f>
        <v>0</v>
      </c>
      <c r="D51" s="8">
        <f>SUM(G43+G46+D47)</f>
        <v>9</v>
      </c>
      <c r="E51" s="8">
        <f>SUM(C51-D51)</f>
        <v>-9</v>
      </c>
      <c r="F51" s="8">
        <f>SUM(E43+E46+F47)</f>
        <v>169</v>
      </c>
      <c r="G51" s="8">
        <f>SUM(F43+F46+E47)</f>
        <v>225</v>
      </c>
      <c r="H51" s="8">
        <f>SUM(F51-G51)</f>
        <v>-56</v>
      </c>
      <c r="I51" s="8">
        <f>H43+C45+H47</f>
        <v>0</v>
      </c>
    </row>
    <row r="52" spans="1:9">
      <c r="B52" s="10" t="s">
        <v>36</v>
      </c>
      <c r="C52" s="8">
        <f>SUM(D44+G46+G48)</f>
        <v>8</v>
      </c>
      <c r="D52" s="8">
        <f>SUM(G44+D46+D48)</f>
        <v>3</v>
      </c>
      <c r="E52" s="8">
        <f t="shared" ref="E52:E54" si="3">SUM(C52-D52)</f>
        <v>5</v>
      </c>
      <c r="F52" s="8">
        <f>SUM(E44+F46+F48)</f>
        <v>241</v>
      </c>
      <c r="G52" s="8">
        <f>SUM(F44+E46+E48)</f>
        <v>201</v>
      </c>
      <c r="H52" s="8">
        <f t="shared" ref="H52:H54" si="4">SUM(F52-G52)</f>
        <v>40</v>
      </c>
      <c r="I52" s="8">
        <f>H44+C46+C47</f>
        <v>0</v>
      </c>
    </row>
    <row r="53" spans="1:9">
      <c r="B53" s="10" t="s">
        <v>37</v>
      </c>
      <c r="C53" s="8">
        <f>SUM(G43+D45+D48)</f>
        <v>9</v>
      </c>
      <c r="D53" s="8">
        <f>SUM(D43+G45+G48)</f>
        <v>3</v>
      </c>
      <c r="E53" s="8">
        <f t="shared" si="3"/>
        <v>6</v>
      </c>
      <c r="F53" s="8">
        <f>SUM(F43+E45+E48)</f>
        <v>271</v>
      </c>
      <c r="G53" s="8">
        <f>SUM(E43+F45+F48)</f>
        <v>230</v>
      </c>
      <c r="H53" s="8">
        <f t="shared" si="4"/>
        <v>41</v>
      </c>
      <c r="I53" s="8">
        <f>SUM(C44+H45+C48)</f>
        <v>0</v>
      </c>
    </row>
    <row r="54" spans="1:9">
      <c r="B54" s="11" t="s">
        <v>38</v>
      </c>
      <c r="C54" s="8">
        <f>SUM(G44+G45+D47)</f>
        <v>4</v>
      </c>
      <c r="D54" s="8">
        <f>SUM(D44+D45+G47)</f>
        <v>6</v>
      </c>
      <c r="E54" s="8">
        <f t="shared" si="3"/>
        <v>-2</v>
      </c>
      <c r="F54" s="8">
        <f>SUM(F44+F45+E47)</f>
        <v>196</v>
      </c>
      <c r="G54" s="8">
        <f>SUM(E44+E45+F47)</f>
        <v>221</v>
      </c>
      <c r="H54" s="8">
        <f t="shared" si="4"/>
        <v>-25</v>
      </c>
      <c r="I54" s="8">
        <f>C43+H46+H48</f>
        <v>0</v>
      </c>
    </row>
    <row r="55" spans="1:9">
      <c r="B55" s="22"/>
      <c r="G55" s="12"/>
      <c r="H55" s="12"/>
      <c r="I55" s="12"/>
    </row>
    <row r="56" spans="1:9">
      <c r="B56" s="22" t="s">
        <v>53</v>
      </c>
      <c r="C56" s="3" t="s">
        <v>59</v>
      </c>
      <c r="D56" s="3" t="s">
        <v>60</v>
      </c>
      <c r="E56" s="3" t="s">
        <v>61</v>
      </c>
      <c r="F56" s="3" t="s">
        <v>62</v>
      </c>
      <c r="G56" s="23" t="s">
        <v>63</v>
      </c>
      <c r="H56" s="23" t="s">
        <v>64</v>
      </c>
    </row>
    <row r="57" spans="1:9">
      <c r="B57" s="9" t="s">
        <v>35</v>
      </c>
      <c r="C57" s="8">
        <v>0</v>
      </c>
      <c r="D57" s="8"/>
      <c r="E57" s="8"/>
      <c r="F57" s="8">
        <v>0</v>
      </c>
      <c r="G57" s="8">
        <v>0</v>
      </c>
      <c r="H57" s="24"/>
      <c r="I57" s="8">
        <f>SUM(C57:H57)</f>
        <v>0</v>
      </c>
    </row>
    <row r="58" spans="1:9">
      <c r="B58" s="10" t="s">
        <v>36</v>
      </c>
      <c r="C58" s="8"/>
      <c r="D58" s="8">
        <v>3</v>
      </c>
      <c r="E58" s="8"/>
      <c r="F58" s="8">
        <v>3</v>
      </c>
      <c r="G58" s="8"/>
      <c r="H58" s="24">
        <v>1</v>
      </c>
      <c r="I58" s="8">
        <f t="shared" ref="I58:I60" si="5">SUM(C58:H58)</f>
        <v>7</v>
      </c>
    </row>
    <row r="59" spans="1:9">
      <c r="B59" s="10" t="s">
        <v>37</v>
      </c>
      <c r="C59" s="8">
        <v>3</v>
      </c>
      <c r="D59" s="8"/>
      <c r="E59" s="8">
        <v>3</v>
      </c>
      <c r="F59" s="8"/>
      <c r="G59" s="8"/>
      <c r="H59" s="24">
        <v>2</v>
      </c>
      <c r="I59" s="8">
        <f t="shared" si="5"/>
        <v>8</v>
      </c>
    </row>
    <row r="60" spans="1:9">
      <c r="B60" s="11" t="s">
        <v>38</v>
      </c>
      <c r="C60" s="8"/>
      <c r="D60" s="8">
        <v>0</v>
      </c>
      <c r="E60" s="8">
        <v>0</v>
      </c>
      <c r="F60" s="8"/>
      <c r="G60" s="8">
        <v>3</v>
      </c>
      <c r="H60" s="24"/>
      <c r="I60" s="8">
        <f t="shared" si="5"/>
        <v>3</v>
      </c>
    </row>
    <row r="64" spans="1:9">
      <c r="B64" s="12" t="s">
        <v>183</v>
      </c>
      <c r="C64">
        <v>1</v>
      </c>
      <c r="D64" s="12" t="s">
        <v>37</v>
      </c>
    </row>
    <row r="65" spans="3:4">
      <c r="C65">
        <v>2</v>
      </c>
      <c r="D65" s="12" t="s">
        <v>36</v>
      </c>
    </row>
    <row r="66" spans="3:4">
      <c r="C66">
        <v>3</v>
      </c>
      <c r="D66" s="12" t="s">
        <v>38</v>
      </c>
    </row>
    <row r="67" spans="3:4">
      <c r="C67">
        <v>4</v>
      </c>
      <c r="D67" s="12" t="s">
        <v>35</v>
      </c>
    </row>
  </sheetData>
  <mergeCells count="2">
    <mergeCell ref="A1:I1"/>
    <mergeCell ref="A41:I41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0"/>
  <sheetViews>
    <sheetView workbookViewId="0">
      <selection activeCell="H22" sqref="H22"/>
    </sheetView>
  </sheetViews>
  <sheetFormatPr baseColWidth="10" defaultRowHeight="15"/>
  <cols>
    <col min="1" max="1" width="18.7109375" customWidth="1"/>
    <col min="2" max="2" width="31.140625" customWidth="1"/>
    <col min="3" max="3" width="10.85546875" customWidth="1"/>
    <col min="4" max="8" width="10.7109375" customWidth="1"/>
    <col min="9" max="9" width="31.140625" customWidth="1"/>
  </cols>
  <sheetData>
    <row r="3" spans="1:9">
      <c r="A3" s="82" t="s">
        <v>73</v>
      </c>
      <c r="B3" s="82"/>
      <c r="C3" s="82"/>
      <c r="D3" s="82"/>
      <c r="E3" s="82"/>
      <c r="F3" s="82"/>
      <c r="G3" s="82"/>
      <c r="H3" s="82"/>
      <c r="I3" s="82"/>
    </row>
    <row r="5" spans="1:9">
      <c r="A5" t="s">
        <v>66</v>
      </c>
    </row>
    <row r="7" spans="1:9">
      <c r="A7" s="14" t="s">
        <v>50</v>
      </c>
      <c r="B7" s="14"/>
      <c r="C7" s="8" t="s">
        <v>51</v>
      </c>
      <c r="D7" s="8" t="s">
        <v>52</v>
      </c>
      <c r="E7" s="8" t="s">
        <v>53</v>
      </c>
      <c r="F7" s="8" t="s">
        <v>53</v>
      </c>
      <c r="G7" s="8" t="s">
        <v>52</v>
      </c>
      <c r="H7" s="8" t="s">
        <v>51</v>
      </c>
      <c r="I7" s="14"/>
    </row>
    <row r="8" spans="1:9">
      <c r="A8" s="15" t="s">
        <v>83</v>
      </c>
      <c r="B8" s="14" t="s">
        <v>31</v>
      </c>
      <c r="C8" s="8"/>
      <c r="D8" s="8"/>
      <c r="E8" s="8"/>
      <c r="F8" s="8"/>
      <c r="G8" s="8"/>
      <c r="H8" s="8"/>
      <c r="I8" s="14" t="s">
        <v>38</v>
      </c>
    </row>
    <row r="9" spans="1:9">
      <c r="A9" s="15" t="s">
        <v>83</v>
      </c>
      <c r="B9" s="14" t="s">
        <v>36</v>
      </c>
      <c r="C9" s="18"/>
      <c r="D9" s="18"/>
      <c r="E9" s="18"/>
      <c r="F9" s="18"/>
      <c r="G9" s="18"/>
      <c r="H9" s="18"/>
      <c r="I9" s="14" t="s">
        <v>30</v>
      </c>
    </row>
    <row r="13" spans="1:9">
      <c r="A13" s="14" t="s">
        <v>50</v>
      </c>
      <c r="B13" s="14"/>
      <c r="C13" s="8" t="s">
        <v>51</v>
      </c>
      <c r="D13" s="8" t="s">
        <v>52</v>
      </c>
      <c r="E13" s="8" t="s">
        <v>53</v>
      </c>
      <c r="F13" s="8" t="s">
        <v>53</v>
      </c>
      <c r="G13" s="8" t="s">
        <v>52</v>
      </c>
      <c r="H13" s="8" t="s">
        <v>51</v>
      </c>
      <c r="I13" s="14"/>
    </row>
    <row r="14" spans="1:9">
      <c r="A14" s="15" t="s">
        <v>84</v>
      </c>
      <c r="B14" s="12" t="s">
        <v>32</v>
      </c>
      <c r="C14" s="8"/>
      <c r="D14" s="8"/>
      <c r="E14" s="8"/>
      <c r="F14" s="8"/>
      <c r="G14" s="8"/>
      <c r="H14" s="8"/>
      <c r="I14" s="14" t="s">
        <v>70</v>
      </c>
    </row>
    <row r="15" spans="1:9">
      <c r="A15" s="15" t="s">
        <v>84</v>
      </c>
      <c r="B15" s="12" t="s">
        <v>37</v>
      </c>
      <c r="C15" s="18"/>
      <c r="D15" s="18"/>
      <c r="E15" s="18"/>
      <c r="F15" s="18"/>
      <c r="G15" s="18"/>
      <c r="H15" s="18"/>
      <c r="I15" s="14" t="s">
        <v>74</v>
      </c>
    </row>
    <row r="18" spans="1:1">
      <c r="A18" t="s">
        <v>71</v>
      </c>
    </row>
    <row r="20" spans="1:1">
      <c r="A20" t="s">
        <v>72</v>
      </c>
    </row>
  </sheetData>
  <mergeCells count="1">
    <mergeCell ref="A3:I3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"/>
  <sheetViews>
    <sheetView topLeftCell="A70" workbookViewId="0">
      <selection activeCell="B14" sqref="B14"/>
    </sheetView>
  </sheetViews>
  <sheetFormatPr baseColWidth="10" defaultRowHeight="15"/>
  <cols>
    <col min="2" max="2" width="30.5703125" customWidth="1"/>
    <col min="3" max="8" width="12.140625" customWidth="1"/>
    <col min="9" max="9" width="30.5703125" customWidth="1"/>
  </cols>
  <sheetData>
    <row r="1" spans="1:9">
      <c r="A1" s="89" t="s">
        <v>49</v>
      </c>
      <c r="B1" s="90"/>
      <c r="C1" s="90"/>
      <c r="D1" s="90"/>
      <c r="E1" s="90"/>
      <c r="F1" s="90"/>
      <c r="G1" s="90"/>
      <c r="H1" s="90"/>
      <c r="I1" s="91"/>
    </row>
    <row r="2" spans="1:9">
      <c r="A2" s="33" t="s">
        <v>50</v>
      </c>
      <c r="B2" s="14"/>
      <c r="C2" s="34" t="s">
        <v>51</v>
      </c>
      <c r="D2" s="8" t="s">
        <v>52</v>
      </c>
      <c r="E2" s="8" t="s">
        <v>53</v>
      </c>
      <c r="F2" s="8" t="s">
        <v>53</v>
      </c>
      <c r="G2" s="8" t="s">
        <v>52</v>
      </c>
      <c r="H2" s="8" t="s">
        <v>51</v>
      </c>
      <c r="I2" s="14"/>
    </row>
    <row r="3" spans="1:9">
      <c r="A3" s="15" t="s">
        <v>80</v>
      </c>
      <c r="B3" s="14" t="s">
        <v>40</v>
      </c>
      <c r="C3" s="13"/>
      <c r="D3" s="8">
        <v>3</v>
      </c>
      <c r="E3" s="8">
        <v>75</v>
      </c>
      <c r="F3" s="8">
        <v>48</v>
      </c>
      <c r="G3" s="8">
        <v>0</v>
      </c>
      <c r="H3" s="8"/>
      <c r="I3" s="14" t="s">
        <v>39</v>
      </c>
    </row>
    <row r="4" spans="1:9">
      <c r="A4" s="15" t="s">
        <v>80</v>
      </c>
      <c r="B4" s="14" t="s">
        <v>41</v>
      </c>
      <c r="C4" s="35"/>
      <c r="D4" s="18">
        <v>3</v>
      </c>
      <c r="E4" s="18">
        <v>110</v>
      </c>
      <c r="F4" s="18">
        <v>95</v>
      </c>
      <c r="G4" s="18">
        <v>2</v>
      </c>
      <c r="H4" s="18"/>
      <c r="I4" s="14" t="s">
        <v>42</v>
      </c>
    </row>
    <row r="5" spans="1:9">
      <c r="A5" s="16" t="s">
        <v>81</v>
      </c>
      <c r="B5" s="14" t="s">
        <v>39</v>
      </c>
      <c r="C5" s="35"/>
      <c r="D5" s="18">
        <v>3</v>
      </c>
      <c r="E5" s="18">
        <v>105</v>
      </c>
      <c r="F5" s="18">
        <v>105</v>
      </c>
      <c r="G5" s="18">
        <v>2</v>
      </c>
      <c r="H5" s="18"/>
      <c r="I5" s="14" t="s">
        <v>42</v>
      </c>
    </row>
    <row r="6" spans="1:9">
      <c r="A6" s="16" t="s">
        <v>81</v>
      </c>
      <c r="B6" s="14" t="s">
        <v>41</v>
      </c>
      <c r="C6" s="35"/>
      <c r="D6" s="18">
        <v>0</v>
      </c>
      <c r="E6" s="18">
        <v>44</v>
      </c>
      <c r="F6" s="18">
        <v>75</v>
      </c>
      <c r="G6" s="18">
        <v>3</v>
      </c>
      <c r="H6" s="18"/>
      <c r="I6" s="14" t="s">
        <v>40</v>
      </c>
    </row>
    <row r="7" spans="1:9">
      <c r="A7" s="16" t="s">
        <v>82</v>
      </c>
      <c r="B7" s="14" t="s">
        <v>42</v>
      </c>
      <c r="C7" s="35"/>
      <c r="D7" s="18">
        <v>0</v>
      </c>
      <c r="E7" s="18">
        <v>52</v>
      </c>
      <c r="F7" s="18">
        <v>76</v>
      </c>
      <c r="G7" s="18">
        <v>3</v>
      </c>
      <c r="H7" s="18"/>
      <c r="I7" s="14" t="s">
        <v>40</v>
      </c>
    </row>
    <row r="8" spans="1:9">
      <c r="A8" s="16" t="s">
        <v>82</v>
      </c>
      <c r="B8" s="14" t="s">
        <v>39</v>
      </c>
      <c r="C8" s="35"/>
      <c r="D8" s="18">
        <v>1</v>
      </c>
      <c r="E8" s="18">
        <v>71</v>
      </c>
      <c r="F8" s="18">
        <v>102</v>
      </c>
      <c r="G8" s="18">
        <v>3</v>
      </c>
      <c r="H8" s="18"/>
      <c r="I8" s="14" t="s">
        <v>41</v>
      </c>
    </row>
    <row r="9" spans="1:9">
      <c r="A9" s="26"/>
      <c r="B9" s="36"/>
      <c r="C9" s="30"/>
      <c r="D9" s="30"/>
      <c r="E9" s="30"/>
      <c r="F9" s="30"/>
      <c r="G9" s="30"/>
      <c r="H9" s="30"/>
      <c r="I9" s="29"/>
    </row>
    <row r="10" spans="1:9">
      <c r="A10" s="32"/>
      <c r="B10" s="31"/>
      <c r="C10" s="19" t="s">
        <v>54</v>
      </c>
      <c r="D10" s="19" t="s">
        <v>55</v>
      </c>
      <c r="E10" s="19" t="s">
        <v>56</v>
      </c>
      <c r="F10" s="19" t="s">
        <v>57</v>
      </c>
      <c r="G10" s="19" t="s">
        <v>58</v>
      </c>
      <c r="H10" s="19" t="s">
        <v>56</v>
      </c>
      <c r="I10" s="20" t="s">
        <v>51</v>
      </c>
    </row>
    <row r="11" spans="1:9">
      <c r="A11" s="21"/>
      <c r="B11" s="9" t="s">
        <v>39</v>
      </c>
      <c r="C11" s="8">
        <f>SUM(G3+D5+D8)</f>
        <v>4</v>
      </c>
      <c r="D11" s="8">
        <f>SUM(D3+G5+G8)</f>
        <v>8</v>
      </c>
      <c r="E11" s="8">
        <f>SUM(C11-D11)</f>
        <v>-4</v>
      </c>
      <c r="F11" s="8">
        <f>SUM(F3+E5+E8)</f>
        <v>224</v>
      </c>
      <c r="G11" s="8">
        <f>SUM(E3+F5+F8)</f>
        <v>282</v>
      </c>
      <c r="H11" s="8">
        <f>SUM(F11-G11)</f>
        <v>-58</v>
      </c>
      <c r="I11" s="8">
        <f>H3+C5+H7</f>
        <v>0</v>
      </c>
    </row>
    <row r="12" spans="1:9">
      <c r="B12" s="10" t="s">
        <v>40</v>
      </c>
      <c r="C12" s="8">
        <f>SUM(D3+G6+G7)</f>
        <v>9</v>
      </c>
      <c r="D12" s="8">
        <f>SUM(G3+D6+D7)</f>
        <v>0</v>
      </c>
      <c r="E12" s="8">
        <f t="shared" ref="E12:E14" si="0">SUM(C12-D12)</f>
        <v>9</v>
      </c>
      <c r="F12" s="8">
        <f>SUM(E3+F6+F7)</f>
        <v>226</v>
      </c>
      <c r="G12" s="8">
        <f>SUM(F3+E6+E7)</f>
        <v>144</v>
      </c>
      <c r="H12" s="8">
        <f t="shared" ref="H12:H14" si="1">SUM(F12-G12)</f>
        <v>82</v>
      </c>
      <c r="I12" s="8">
        <f>H4+C6+C7</f>
        <v>0</v>
      </c>
    </row>
    <row r="13" spans="1:9">
      <c r="B13" s="10" t="s">
        <v>41</v>
      </c>
      <c r="C13" s="8">
        <f>SUM(D4+D6+G8)</f>
        <v>6</v>
      </c>
      <c r="D13" s="8">
        <f>SUM(G4+G6+D8)</f>
        <v>6</v>
      </c>
      <c r="E13" s="8">
        <f t="shared" si="0"/>
        <v>0</v>
      </c>
      <c r="F13" s="8">
        <f>SUM(E4+E6+F8)</f>
        <v>256</v>
      </c>
      <c r="G13" s="8">
        <f>SUM(F4+F6+E8)</f>
        <v>241</v>
      </c>
      <c r="H13" s="8">
        <f t="shared" si="1"/>
        <v>15</v>
      </c>
      <c r="I13" s="8">
        <f>SUM(C4+H5+C8)</f>
        <v>0</v>
      </c>
    </row>
    <row r="14" spans="1:9">
      <c r="B14" s="11" t="s">
        <v>42</v>
      </c>
      <c r="C14" s="8">
        <f>SUM(G4+G5+D7)</f>
        <v>4</v>
      </c>
      <c r="D14" s="8">
        <f>SUM(D4+D5+G7)</f>
        <v>9</v>
      </c>
      <c r="E14" s="8">
        <f t="shared" si="0"/>
        <v>-5</v>
      </c>
      <c r="F14" s="8">
        <f>SUM(F4+F5+E7)</f>
        <v>252</v>
      </c>
      <c r="G14" s="8">
        <f>SUM(E4+E5+F7)</f>
        <v>291</v>
      </c>
      <c r="H14" s="8">
        <f t="shared" si="1"/>
        <v>-39</v>
      </c>
      <c r="I14" s="8">
        <f>C3+H6+H8</f>
        <v>0</v>
      </c>
    </row>
    <row r="15" spans="1:9">
      <c r="A15" s="12"/>
      <c r="B15" s="12"/>
      <c r="G15" s="12"/>
      <c r="H15" s="12"/>
      <c r="I15" s="12"/>
    </row>
    <row r="16" spans="1:9">
      <c r="B16" s="22" t="s">
        <v>53</v>
      </c>
      <c r="C16" s="8" t="s">
        <v>59</v>
      </c>
      <c r="D16" s="8" t="s">
        <v>60</v>
      </c>
      <c r="E16" s="8" t="s">
        <v>61</v>
      </c>
      <c r="F16" s="8" t="s">
        <v>62</v>
      </c>
      <c r="G16" s="17" t="s">
        <v>63</v>
      </c>
      <c r="H16" s="17" t="s">
        <v>64</v>
      </c>
      <c r="I16" s="14" t="s">
        <v>175</v>
      </c>
    </row>
    <row r="17" spans="2:9">
      <c r="B17" s="9" t="s">
        <v>39</v>
      </c>
      <c r="C17" s="8">
        <v>0</v>
      </c>
      <c r="D17" s="8"/>
      <c r="E17" s="8">
        <v>2</v>
      </c>
      <c r="F17" s="8"/>
      <c r="G17" s="8"/>
      <c r="H17" s="24">
        <v>0</v>
      </c>
      <c r="I17" s="8">
        <f>SUM(C17:H17)</f>
        <v>2</v>
      </c>
    </row>
    <row r="18" spans="2:9">
      <c r="B18" s="10" t="s">
        <v>40</v>
      </c>
      <c r="C18" s="8">
        <v>3</v>
      </c>
      <c r="D18" s="8"/>
      <c r="E18" s="8"/>
      <c r="F18" s="8">
        <v>3</v>
      </c>
      <c r="G18" s="8">
        <v>3</v>
      </c>
      <c r="H18" s="24"/>
      <c r="I18" s="8">
        <f t="shared" ref="I18:I20" si="2">SUM(C18:H18)</f>
        <v>9</v>
      </c>
    </row>
    <row r="19" spans="2:9">
      <c r="B19" s="10" t="s">
        <v>41</v>
      </c>
      <c r="C19" s="8"/>
      <c r="D19" s="8">
        <v>2</v>
      </c>
      <c r="E19" s="8"/>
      <c r="F19" s="8">
        <v>0</v>
      </c>
      <c r="G19" s="8"/>
      <c r="H19" s="24">
        <v>3</v>
      </c>
      <c r="I19" s="8">
        <f t="shared" si="2"/>
        <v>5</v>
      </c>
    </row>
    <row r="20" spans="2:9">
      <c r="B20" s="11" t="s">
        <v>42</v>
      </c>
      <c r="C20" s="8"/>
      <c r="D20" s="8">
        <v>1</v>
      </c>
      <c r="E20" s="8">
        <v>1</v>
      </c>
      <c r="F20" s="8"/>
      <c r="G20" s="8">
        <v>0</v>
      </c>
      <c r="H20" s="24"/>
      <c r="I20" s="8">
        <f t="shared" si="2"/>
        <v>2</v>
      </c>
    </row>
    <row r="21" spans="2:9">
      <c r="B21" s="12"/>
      <c r="C21" s="7"/>
      <c r="D21" s="7"/>
      <c r="E21" s="7"/>
      <c r="F21" s="7"/>
      <c r="G21" s="7"/>
      <c r="H21" s="7"/>
      <c r="I21" s="7"/>
    </row>
    <row r="22" spans="2:9">
      <c r="B22" s="12"/>
      <c r="C22" s="7"/>
      <c r="D22" s="7"/>
      <c r="E22" s="7"/>
      <c r="F22" s="7"/>
      <c r="G22" s="7"/>
      <c r="H22" s="7"/>
      <c r="I22" s="7"/>
    </row>
    <row r="23" spans="2:9">
      <c r="B23" s="12"/>
      <c r="C23" s="7"/>
      <c r="D23" s="7"/>
      <c r="E23" s="7"/>
      <c r="F23" s="7"/>
      <c r="G23" s="7"/>
      <c r="H23" s="7"/>
      <c r="I23" s="7"/>
    </row>
    <row r="24" spans="2:9">
      <c r="B24" s="12" t="s">
        <v>183</v>
      </c>
      <c r="C24" s="7">
        <v>1</v>
      </c>
      <c r="D24" s="12" t="s">
        <v>40</v>
      </c>
      <c r="E24" s="7"/>
      <c r="F24" s="7"/>
      <c r="G24" s="7"/>
      <c r="H24" s="7"/>
      <c r="I24" s="7"/>
    </row>
    <row r="25" spans="2:9">
      <c r="B25" s="12"/>
      <c r="C25" s="7">
        <v>2</v>
      </c>
      <c r="D25" s="12" t="s">
        <v>41</v>
      </c>
      <c r="E25" s="7"/>
      <c r="F25" s="7"/>
      <c r="G25" s="7"/>
      <c r="H25" s="7"/>
      <c r="I25" s="7"/>
    </row>
    <row r="26" spans="2:9">
      <c r="B26" s="12"/>
      <c r="C26" s="7">
        <v>3</v>
      </c>
      <c r="D26" s="12" t="s">
        <v>42</v>
      </c>
      <c r="E26" s="7"/>
      <c r="F26" s="7"/>
      <c r="G26" s="7"/>
      <c r="H26" s="7"/>
      <c r="I26" s="7"/>
    </row>
    <row r="27" spans="2:9">
      <c r="B27" s="12"/>
      <c r="C27" s="7">
        <v>4</v>
      </c>
      <c r="D27" s="12" t="s">
        <v>39</v>
      </c>
      <c r="E27" s="7"/>
      <c r="F27" s="7"/>
      <c r="G27" s="7"/>
      <c r="H27" s="7"/>
      <c r="I27" s="7"/>
    </row>
    <row r="28" spans="2:9">
      <c r="B28" s="12"/>
      <c r="C28" s="7"/>
      <c r="D28" s="7"/>
      <c r="E28" s="7"/>
      <c r="F28" s="7"/>
      <c r="G28" s="7"/>
      <c r="H28" s="7"/>
      <c r="I28" s="7"/>
    </row>
    <row r="29" spans="2:9">
      <c r="B29" s="12"/>
      <c r="C29" s="7"/>
      <c r="D29" s="7"/>
      <c r="E29" s="7"/>
      <c r="F29" s="7"/>
      <c r="G29" s="7"/>
      <c r="H29" s="7"/>
      <c r="I29" s="7"/>
    </row>
    <row r="30" spans="2:9">
      <c r="B30" s="12"/>
      <c r="C30" s="7"/>
      <c r="D30" s="7"/>
      <c r="E30" s="7"/>
      <c r="F30" s="7"/>
      <c r="G30" s="7"/>
      <c r="H30" s="7"/>
      <c r="I30" s="7"/>
    </row>
    <row r="31" spans="2:9">
      <c r="B31" s="12"/>
      <c r="C31" s="7"/>
      <c r="D31" s="7"/>
      <c r="E31" s="7"/>
      <c r="F31" s="7"/>
      <c r="G31" s="7"/>
      <c r="H31" s="7"/>
      <c r="I31" s="7"/>
    </row>
    <row r="32" spans="2:9">
      <c r="B32" s="12"/>
      <c r="C32" s="7"/>
      <c r="D32" s="7"/>
      <c r="E32" s="7"/>
      <c r="F32" s="7"/>
      <c r="G32" s="7"/>
      <c r="H32" s="7"/>
      <c r="I32" s="7"/>
    </row>
    <row r="33" spans="1:9">
      <c r="B33" s="12"/>
      <c r="C33" s="7"/>
      <c r="D33" s="7"/>
      <c r="E33" s="7"/>
      <c r="F33" s="7"/>
      <c r="G33" s="7"/>
      <c r="H33" s="7"/>
      <c r="I33" s="7"/>
    </row>
    <row r="34" spans="1:9">
      <c r="B34" s="12"/>
      <c r="C34" s="7"/>
      <c r="D34" s="7"/>
      <c r="E34" s="7"/>
      <c r="F34" s="7"/>
      <c r="G34" s="7"/>
      <c r="H34" s="7"/>
      <c r="I34" s="7"/>
    </row>
    <row r="35" spans="1:9">
      <c r="B35" s="12"/>
      <c r="C35" s="7"/>
      <c r="D35" s="7"/>
      <c r="E35" s="7"/>
      <c r="F35" s="7"/>
      <c r="G35" s="7"/>
      <c r="H35" s="7"/>
      <c r="I35" s="7"/>
    </row>
    <row r="36" spans="1:9">
      <c r="B36" s="12"/>
      <c r="C36" s="7"/>
      <c r="D36" s="7"/>
      <c r="E36" s="7"/>
      <c r="F36" s="7"/>
      <c r="G36" s="7"/>
      <c r="H36" s="7"/>
      <c r="I36" s="7"/>
    </row>
    <row r="37" spans="1:9">
      <c r="B37" s="12"/>
      <c r="C37" s="7"/>
      <c r="D37" s="7"/>
      <c r="E37" s="7"/>
      <c r="F37" s="7"/>
      <c r="G37" s="7"/>
      <c r="H37" s="7"/>
      <c r="I37" s="7"/>
    </row>
    <row r="38" spans="1:9">
      <c r="B38" s="12"/>
      <c r="C38" s="7"/>
      <c r="D38" s="7"/>
      <c r="E38" s="7"/>
      <c r="F38" s="7"/>
      <c r="G38" s="7"/>
      <c r="H38" s="7"/>
      <c r="I38" s="7"/>
    </row>
    <row r="41" spans="1:9">
      <c r="A41" s="89" t="s">
        <v>67</v>
      </c>
      <c r="B41" s="84"/>
      <c r="C41" s="90"/>
      <c r="D41" s="90"/>
      <c r="E41" s="90"/>
      <c r="F41" s="90"/>
      <c r="G41" s="90"/>
      <c r="H41" s="90"/>
      <c r="I41" s="85"/>
    </row>
    <row r="42" spans="1:9">
      <c r="A42" s="33" t="s">
        <v>50</v>
      </c>
      <c r="B42" s="40"/>
      <c r="C42" s="13" t="s">
        <v>51</v>
      </c>
      <c r="D42" s="8" t="s">
        <v>52</v>
      </c>
      <c r="E42" s="8" t="s">
        <v>53</v>
      </c>
      <c r="F42" s="8" t="s">
        <v>53</v>
      </c>
      <c r="G42" s="8" t="s">
        <v>52</v>
      </c>
      <c r="H42" s="24" t="s">
        <v>51</v>
      </c>
      <c r="I42" s="14"/>
    </row>
    <row r="43" spans="1:9">
      <c r="A43" s="15" t="s">
        <v>80</v>
      </c>
      <c r="B43" s="40" t="s">
        <v>35</v>
      </c>
      <c r="C43" s="13"/>
      <c r="D43" s="8">
        <v>0</v>
      </c>
      <c r="E43" s="8">
        <v>53</v>
      </c>
      <c r="F43" s="8">
        <v>75</v>
      </c>
      <c r="G43" s="8">
        <v>3</v>
      </c>
      <c r="H43" s="24"/>
      <c r="I43" s="14" t="s">
        <v>37</v>
      </c>
    </row>
    <row r="44" spans="1:9">
      <c r="A44" s="15" t="s">
        <v>80</v>
      </c>
      <c r="B44" s="40" t="s">
        <v>45</v>
      </c>
      <c r="C44" s="35"/>
      <c r="D44" s="18">
        <v>0</v>
      </c>
      <c r="E44" s="18">
        <v>44</v>
      </c>
      <c r="F44" s="18">
        <v>75</v>
      </c>
      <c r="G44" s="18">
        <v>3</v>
      </c>
      <c r="H44" s="37"/>
      <c r="I44" s="14" t="s">
        <v>44</v>
      </c>
    </row>
    <row r="45" spans="1:9">
      <c r="A45" s="16" t="s">
        <v>81</v>
      </c>
      <c r="B45" s="40" t="s">
        <v>37</v>
      </c>
      <c r="C45" s="35"/>
      <c r="D45" s="18">
        <v>1</v>
      </c>
      <c r="E45" s="18">
        <v>71</v>
      </c>
      <c r="F45" s="18">
        <v>96</v>
      </c>
      <c r="G45" s="18">
        <v>3</v>
      </c>
      <c r="H45" s="37"/>
      <c r="I45" s="14" t="s">
        <v>44</v>
      </c>
    </row>
    <row r="46" spans="1:9">
      <c r="A46" s="16" t="s">
        <v>81</v>
      </c>
      <c r="B46" s="40" t="s">
        <v>45</v>
      </c>
      <c r="C46" s="35"/>
      <c r="D46" s="18">
        <v>3</v>
      </c>
      <c r="E46" s="18">
        <v>111</v>
      </c>
      <c r="F46" s="18">
        <v>104</v>
      </c>
      <c r="G46" s="18">
        <v>2</v>
      </c>
      <c r="H46" s="37"/>
      <c r="I46" s="14" t="s">
        <v>35</v>
      </c>
    </row>
    <row r="47" spans="1:9">
      <c r="A47" s="16" t="s">
        <v>82</v>
      </c>
      <c r="B47" s="40" t="s">
        <v>44</v>
      </c>
      <c r="C47" s="35"/>
      <c r="D47" s="18">
        <v>3</v>
      </c>
      <c r="E47" s="18">
        <v>79</v>
      </c>
      <c r="F47" s="18">
        <v>56</v>
      </c>
      <c r="G47" s="80">
        <v>0</v>
      </c>
      <c r="H47" s="37"/>
      <c r="I47" s="14" t="s">
        <v>35</v>
      </c>
    </row>
    <row r="48" spans="1:9">
      <c r="A48" s="16" t="s">
        <v>82</v>
      </c>
      <c r="B48" s="40" t="s">
        <v>37</v>
      </c>
      <c r="C48" s="35"/>
      <c r="D48" s="18">
        <v>3</v>
      </c>
      <c r="E48" s="18">
        <v>75</v>
      </c>
      <c r="F48" s="18">
        <v>59</v>
      </c>
      <c r="G48" s="18">
        <v>0</v>
      </c>
      <c r="H48" s="37"/>
      <c r="I48" s="14" t="s">
        <v>45</v>
      </c>
    </row>
    <row r="49" spans="1:9">
      <c r="A49" s="26"/>
      <c r="B49" s="36"/>
      <c r="C49" s="30"/>
      <c r="D49" s="30"/>
      <c r="E49" s="30"/>
      <c r="F49" s="30"/>
      <c r="G49" s="30"/>
      <c r="H49" s="30"/>
      <c r="I49" s="36"/>
    </row>
    <row r="50" spans="1:9">
      <c r="A50" s="32"/>
      <c r="B50" s="31"/>
      <c r="C50" s="19" t="s">
        <v>54</v>
      </c>
      <c r="D50" s="19" t="s">
        <v>55</v>
      </c>
      <c r="E50" s="19" t="s">
        <v>56</v>
      </c>
      <c r="F50" s="19" t="s">
        <v>57</v>
      </c>
      <c r="G50" s="19" t="s">
        <v>58</v>
      </c>
      <c r="H50" s="19" t="s">
        <v>56</v>
      </c>
      <c r="I50" s="20" t="s">
        <v>51</v>
      </c>
    </row>
    <row r="51" spans="1:9">
      <c r="A51" s="21"/>
      <c r="B51" s="9" t="s">
        <v>35</v>
      </c>
      <c r="C51" s="8">
        <f>SUM(D43+G46+G47)</f>
        <v>2</v>
      </c>
      <c r="D51" s="8">
        <f>SUM(G43+D46+D47)</f>
        <v>9</v>
      </c>
      <c r="E51" s="8">
        <f>SUM(C51-D51)</f>
        <v>-7</v>
      </c>
      <c r="F51" s="8">
        <f>SUM(E43+F46+F47)</f>
        <v>213</v>
      </c>
      <c r="G51" s="8">
        <f>SUM(F43+E46+E47)</f>
        <v>265</v>
      </c>
      <c r="H51" s="8">
        <f>SUM(F51-G51)</f>
        <v>-52</v>
      </c>
      <c r="I51" s="8">
        <f>H43+C45+H47</f>
        <v>0</v>
      </c>
    </row>
    <row r="52" spans="1:9">
      <c r="B52" s="10" t="s">
        <v>44</v>
      </c>
      <c r="C52" s="8">
        <f>SUM(G44+G45+D47)</f>
        <v>9</v>
      </c>
      <c r="D52" s="8">
        <f>SUM(D44+D45+G47)</f>
        <v>1</v>
      </c>
      <c r="E52" s="8">
        <f t="shared" ref="E52:E54" si="3">SUM(C52-D52)</f>
        <v>8</v>
      </c>
      <c r="F52" s="8">
        <f>SUM(F44+F45+E47)</f>
        <v>250</v>
      </c>
      <c r="G52" s="8">
        <f>SUM(E44+E45+F47)</f>
        <v>171</v>
      </c>
      <c r="H52" s="8">
        <f t="shared" ref="H52:H54" si="4">SUM(F52-G52)</f>
        <v>79</v>
      </c>
      <c r="I52" s="8">
        <f>H44+C46+C47</f>
        <v>0</v>
      </c>
    </row>
    <row r="53" spans="1:9">
      <c r="B53" s="10" t="s">
        <v>45</v>
      </c>
      <c r="C53" s="8">
        <f>SUM(D44+D46+G48)</f>
        <v>3</v>
      </c>
      <c r="D53" s="8">
        <f>SUM(G44+G46+D48)</f>
        <v>8</v>
      </c>
      <c r="E53" s="8">
        <f t="shared" si="3"/>
        <v>-5</v>
      </c>
      <c r="F53" s="8">
        <f>SUM(E44+E46+F48)</f>
        <v>214</v>
      </c>
      <c r="G53" s="8">
        <f>SUM(F44+F46+E48)</f>
        <v>254</v>
      </c>
      <c r="H53" s="8">
        <f t="shared" si="4"/>
        <v>-40</v>
      </c>
      <c r="I53" s="8">
        <f>SUM(C44+H45+C48)</f>
        <v>0</v>
      </c>
    </row>
    <row r="54" spans="1:9">
      <c r="B54" s="11" t="s">
        <v>37</v>
      </c>
      <c r="C54" s="8">
        <f>SUM(G43+D45+D48)</f>
        <v>7</v>
      </c>
      <c r="D54" s="8">
        <f>SUM(D43+G45+G48)</f>
        <v>3</v>
      </c>
      <c r="E54" s="8">
        <f t="shared" si="3"/>
        <v>4</v>
      </c>
      <c r="F54" s="8">
        <f>SUM(F43+E45+E48)</f>
        <v>221</v>
      </c>
      <c r="G54" s="8">
        <f>SUM(E43+F45+F48)</f>
        <v>208</v>
      </c>
      <c r="H54" s="8">
        <f t="shared" si="4"/>
        <v>13</v>
      </c>
      <c r="I54" s="8">
        <f>C43+H46+H48</f>
        <v>0</v>
      </c>
    </row>
    <row r="55" spans="1:9">
      <c r="A55" s="12"/>
      <c r="B55" s="12"/>
      <c r="G55" s="12"/>
      <c r="H55" s="12"/>
      <c r="I55" s="12"/>
    </row>
    <row r="56" spans="1:9">
      <c r="B56" s="22" t="s">
        <v>53</v>
      </c>
      <c r="C56" s="3" t="s">
        <v>59</v>
      </c>
      <c r="D56" s="3" t="s">
        <v>60</v>
      </c>
      <c r="E56" s="3" t="s">
        <v>61</v>
      </c>
      <c r="F56" s="3" t="s">
        <v>62</v>
      </c>
      <c r="G56" s="23" t="s">
        <v>63</v>
      </c>
      <c r="H56" s="23" t="s">
        <v>64</v>
      </c>
    </row>
    <row r="57" spans="1:9">
      <c r="B57" s="9" t="s">
        <v>35</v>
      </c>
      <c r="C57" s="8">
        <v>0</v>
      </c>
      <c r="D57" s="8"/>
      <c r="E57" s="8"/>
      <c r="F57" s="8">
        <v>1</v>
      </c>
      <c r="G57" s="8">
        <v>0</v>
      </c>
      <c r="H57" s="24"/>
      <c r="I57" s="8">
        <f>SUM(C57:H57)</f>
        <v>1</v>
      </c>
    </row>
    <row r="58" spans="1:9">
      <c r="B58" s="10" t="s">
        <v>44</v>
      </c>
      <c r="C58" s="8"/>
      <c r="D58" s="8">
        <v>3</v>
      </c>
      <c r="E58" s="8">
        <v>3</v>
      </c>
      <c r="F58" s="8"/>
      <c r="G58" s="8">
        <v>3</v>
      </c>
      <c r="H58" s="24"/>
      <c r="I58" s="8">
        <f t="shared" ref="I58:I60" si="5">SUM(C58:H58)</f>
        <v>9</v>
      </c>
    </row>
    <row r="59" spans="1:9">
      <c r="B59" s="10" t="s">
        <v>45</v>
      </c>
      <c r="C59" s="8"/>
      <c r="D59" s="8">
        <v>0</v>
      </c>
      <c r="E59" s="8"/>
      <c r="F59" s="8">
        <v>2</v>
      </c>
      <c r="G59" s="8"/>
      <c r="H59" s="24">
        <v>0</v>
      </c>
      <c r="I59" s="8">
        <f t="shared" si="5"/>
        <v>2</v>
      </c>
    </row>
    <row r="60" spans="1:9">
      <c r="B60" s="11" t="s">
        <v>37</v>
      </c>
      <c r="C60" s="8">
        <v>3</v>
      </c>
      <c r="D60" s="8"/>
      <c r="E60" s="8">
        <v>0</v>
      </c>
      <c r="F60" s="8"/>
      <c r="G60" s="8"/>
      <c r="H60" s="24">
        <v>3</v>
      </c>
      <c r="I60" s="8">
        <f t="shared" si="5"/>
        <v>6</v>
      </c>
    </row>
    <row r="61" spans="1:9">
      <c r="B61" s="12"/>
      <c r="C61" s="7"/>
      <c r="D61" s="7"/>
      <c r="E61" s="7"/>
      <c r="F61" s="7"/>
      <c r="G61" s="7"/>
      <c r="H61" s="7"/>
      <c r="I61" s="7"/>
    </row>
    <row r="62" spans="1:9">
      <c r="B62" s="12"/>
      <c r="C62" s="7"/>
      <c r="D62" s="7"/>
      <c r="E62" s="7"/>
      <c r="F62" s="7"/>
      <c r="G62" s="7"/>
      <c r="H62" s="7"/>
      <c r="I62" s="7"/>
    </row>
    <row r="63" spans="1:9">
      <c r="B63" s="12"/>
      <c r="C63" s="7"/>
      <c r="D63" s="7"/>
      <c r="E63" s="7"/>
      <c r="F63" s="7"/>
      <c r="G63" s="7"/>
      <c r="H63" s="7"/>
      <c r="I63" s="7"/>
    </row>
    <row r="64" spans="1:9">
      <c r="B64" s="12" t="s">
        <v>183</v>
      </c>
      <c r="C64" s="7">
        <v>1</v>
      </c>
      <c r="D64" s="12" t="s">
        <v>44</v>
      </c>
      <c r="E64" s="7"/>
      <c r="F64" s="7"/>
      <c r="G64" s="7"/>
      <c r="H64" s="7"/>
      <c r="I64" s="7"/>
    </row>
    <row r="65" spans="2:9">
      <c r="B65" s="12"/>
      <c r="C65" s="7">
        <v>2</v>
      </c>
      <c r="D65" s="12" t="s">
        <v>37</v>
      </c>
      <c r="E65" s="7"/>
      <c r="F65" s="7"/>
      <c r="G65" s="7"/>
      <c r="H65" s="7"/>
      <c r="I65" s="7"/>
    </row>
    <row r="66" spans="2:9">
      <c r="B66" s="12"/>
      <c r="C66" s="7">
        <v>3</v>
      </c>
      <c r="D66" s="12" t="s">
        <v>45</v>
      </c>
      <c r="E66" s="7"/>
      <c r="F66" s="7"/>
      <c r="G66" s="7"/>
      <c r="H66" s="7"/>
      <c r="I66" s="7"/>
    </row>
    <row r="67" spans="2:9">
      <c r="B67" s="12"/>
      <c r="C67" s="7">
        <v>4</v>
      </c>
      <c r="D67" s="12" t="s">
        <v>35</v>
      </c>
      <c r="E67" s="7"/>
      <c r="F67" s="7"/>
      <c r="G67" s="7"/>
      <c r="H67" s="7"/>
      <c r="I67" s="7"/>
    </row>
    <row r="68" spans="2:9">
      <c r="B68" s="12"/>
      <c r="C68" s="7"/>
      <c r="D68" s="7"/>
      <c r="E68" s="7"/>
      <c r="F68" s="7"/>
      <c r="G68" s="7"/>
      <c r="H68" s="7"/>
      <c r="I68" s="7"/>
    </row>
    <row r="69" spans="2:9">
      <c r="B69" s="12"/>
      <c r="C69" s="7"/>
      <c r="D69" s="7"/>
      <c r="E69" s="7"/>
      <c r="F69" s="7"/>
      <c r="G69" s="7"/>
      <c r="H69" s="7"/>
      <c r="I69" s="7"/>
    </row>
    <row r="70" spans="2:9">
      <c r="B70" s="12"/>
      <c r="C70" s="7"/>
      <c r="D70" s="7"/>
      <c r="E70" s="7"/>
      <c r="F70" s="7"/>
      <c r="G70" s="7"/>
      <c r="H70" s="7"/>
      <c r="I70" s="7"/>
    </row>
    <row r="71" spans="2:9">
      <c r="B71" s="12"/>
      <c r="C71" s="7"/>
      <c r="D71" s="7"/>
      <c r="E71" s="7"/>
      <c r="F71" s="7"/>
      <c r="G71" s="7"/>
      <c r="H71" s="7"/>
      <c r="I71" s="7"/>
    </row>
    <row r="72" spans="2:9">
      <c r="B72" s="12"/>
      <c r="C72" s="7"/>
      <c r="D72" s="7"/>
      <c r="E72" s="7"/>
      <c r="F72" s="7"/>
      <c r="G72" s="7"/>
      <c r="H72" s="7"/>
      <c r="I72" s="7"/>
    </row>
    <row r="73" spans="2:9">
      <c r="B73" s="12"/>
      <c r="C73" s="7"/>
      <c r="D73" s="7"/>
      <c r="E73" s="7"/>
      <c r="F73" s="7"/>
      <c r="G73" s="7"/>
      <c r="H73" s="7"/>
      <c r="I73" s="7"/>
    </row>
    <row r="74" spans="2:9">
      <c r="B74" s="12"/>
      <c r="C74" s="7"/>
      <c r="D74" s="7"/>
      <c r="E74" s="7"/>
      <c r="F74" s="7"/>
      <c r="G74" s="7"/>
      <c r="H74" s="7"/>
      <c r="I74" s="7"/>
    </row>
    <row r="75" spans="2:9">
      <c r="B75" s="12"/>
      <c r="C75" s="7"/>
      <c r="D75" s="7"/>
      <c r="E75" s="7"/>
      <c r="F75" s="7"/>
      <c r="G75" s="7"/>
      <c r="H75" s="7"/>
      <c r="I75" s="7"/>
    </row>
    <row r="76" spans="2:9">
      <c r="B76" s="12"/>
      <c r="C76" s="7"/>
      <c r="D76" s="7"/>
      <c r="E76" s="7"/>
      <c r="F76" s="7"/>
      <c r="G76" s="7"/>
      <c r="H76" s="7"/>
      <c r="I76" s="7"/>
    </row>
    <row r="77" spans="2:9">
      <c r="B77" s="12"/>
      <c r="C77" s="7"/>
      <c r="D77" s="7"/>
      <c r="E77" s="7"/>
      <c r="F77" s="7"/>
      <c r="G77" s="7"/>
      <c r="H77" s="7"/>
      <c r="I77" s="7"/>
    </row>
    <row r="78" spans="2:9">
      <c r="B78" s="12"/>
      <c r="C78" s="7"/>
      <c r="D78" s="7"/>
      <c r="E78" s="7"/>
      <c r="F78" s="7"/>
      <c r="G78" s="7"/>
      <c r="H78" s="7"/>
      <c r="I78" s="7"/>
    </row>
    <row r="81" spans="1:10">
      <c r="A81" s="89" t="s">
        <v>68</v>
      </c>
      <c r="B81" s="90"/>
      <c r="C81" s="90"/>
      <c r="D81" s="90"/>
      <c r="E81" s="90"/>
      <c r="F81" s="90"/>
      <c r="G81" s="90"/>
      <c r="H81" s="90"/>
      <c r="I81" s="91"/>
    </row>
    <row r="82" spans="1:10">
      <c r="A82" s="14" t="s">
        <v>50</v>
      </c>
      <c r="B82" s="14"/>
      <c r="C82" s="8" t="s">
        <v>51</v>
      </c>
      <c r="D82" s="8" t="s">
        <v>52</v>
      </c>
      <c r="E82" s="8" t="s">
        <v>53</v>
      </c>
      <c r="F82" s="8" t="s">
        <v>53</v>
      </c>
      <c r="G82" s="8" t="s">
        <v>52</v>
      </c>
      <c r="H82" s="8" t="s">
        <v>51</v>
      </c>
      <c r="I82" s="14"/>
    </row>
    <row r="83" spans="1:10">
      <c r="A83" s="15" t="s">
        <v>80</v>
      </c>
      <c r="B83" s="10" t="s">
        <v>38</v>
      </c>
      <c r="C83" s="8"/>
      <c r="D83" s="8">
        <v>2</v>
      </c>
      <c r="E83" s="78">
        <v>97</v>
      </c>
      <c r="F83" s="8">
        <v>102</v>
      </c>
      <c r="G83" s="8">
        <v>3</v>
      </c>
      <c r="H83" s="8"/>
      <c r="I83" s="9" t="s">
        <v>36</v>
      </c>
      <c r="J83" t="s">
        <v>177</v>
      </c>
    </row>
    <row r="84" spans="1:10">
      <c r="A84" s="15" t="s">
        <v>80</v>
      </c>
      <c r="B84" s="11" t="s">
        <v>48</v>
      </c>
      <c r="C84" s="18"/>
      <c r="D84" s="18">
        <v>0</v>
      </c>
      <c r="E84" s="18">
        <v>57</v>
      </c>
      <c r="F84" s="18">
        <v>76</v>
      </c>
      <c r="G84" s="18">
        <v>3</v>
      </c>
      <c r="H84" s="18"/>
      <c r="I84" s="10" t="s">
        <v>47</v>
      </c>
    </row>
    <row r="85" spans="1:10">
      <c r="A85" s="16" t="s">
        <v>81</v>
      </c>
      <c r="B85" s="9" t="s">
        <v>36</v>
      </c>
      <c r="C85" s="18"/>
      <c r="D85" s="18">
        <v>1</v>
      </c>
      <c r="E85" s="18">
        <v>86</v>
      </c>
      <c r="F85" s="18">
        <v>98</v>
      </c>
      <c r="G85" s="18">
        <v>3</v>
      </c>
      <c r="H85" s="18"/>
      <c r="I85" s="10" t="s">
        <v>47</v>
      </c>
    </row>
    <row r="86" spans="1:10">
      <c r="A86" s="16" t="s">
        <v>81</v>
      </c>
      <c r="B86" s="10" t="s">
        <v>38</v>
      </c>
      <c r="C86" s="18"/>
      <c r="D86" s="18">
        <v>3</v>
      </c>
      <c r="E86" s="18">
        <v>88</v>
      </c>
      <c r="F86" s="18">
        <v>86</v>
      </c>
      <c r="G86" s="18">
        <v>1</v>
      </c>
      <c r="H86" s="18"/>
      <c r="I86" s="11" t="s">
        <v>48</v>
      </c>
    </row>
    <row r="87" spans="1:10">
      <c r="A87" s="16" t="s">
        <v>82</v>
      </c>
      <c r="B87" s="10" t="s">
        <v>47</v>
      </c>
      <c r="C87" s="18"/>
      <c r="D87" s="18">
        <v>3</v>
      </c>
      <c r="E87" s="18">
        <v>75</v>
      </c>
      <c r="F87" s="18">
        <v>0</v>
      </c>
      <c r="G87" s="18">
        <v>0</v>
      </c>
      <c r="H87" s="18">
        <v>1</v>
      </c>
      <c r="I87" s="10" t="s">
        <v>38</v>
      </c>
    </row>
    <row r="88" spans="1:10">
      <c r="A88" s="16" t="s">
        <v>82</v>
      </c>
      <c r="B88" s="9" t="s">
        <v>36</v>
      </c>
      <c r="C88" s="18"/>
      <c r="D88" s="18">
        <v>2</v>
      </c>
      <c r="E88" s="18">
        <v>110</v>
      </c>
      <c r="F88" s="18">
        <v>114</v>
      </c>
      <c r="G88" s="18">
        <v>3</v>
      </c>
      <c r="H88" s="18"/>
      <c r="I88" s="11" t="s">
        <v>48</v>
      </c>
    </row>
    <row r="89" spans="1:10">
      <c r="A89" s="26"/>
      <c r="B89" s="29"/>
      <c r="C89" s="30"/>
      <c r="D89" s="30"/>
      <c r="E89" s="30"/>
      <c r="F89" s="30"/>
      <c r="G89" s="30"/>
      <c r="H89" s="30"/>
      <c r="I89" s="29"/>
    </row>
    <row r="90" spans="1:10">
      <c r="A90" s="32"/>
      <c r="B90" s="31"/>
      <c r="C90" s="19" t="s">
        <v>54</v>
      </c>
      <c r="D90" s="19" t="s">
        <v>55</v>
      </c>
      <c r="E90" s="19" t="s">
        <v>56</v>
      </c>
      <c r="F90" s="19" t="s">
        <v>57</v>
      </c>
      <c r="G90" s="19" t="s">
        <v>58</v>
      </c>
      <c r="H90" s="19" t="s">
        <v>56</v>
      </c>
      <c r="I90" s="20" t="s">
        <v>51</v>
      </c>
    </row>
    <row r="91" spans="1:10">
      <c r="A91" s="21"/>
      <c r="B91" s="9" t="s">
        <v>36</v>
      </c>
      <c r="C91" s="8">
        <f>SUM(G83+D85+D88)</f>
        <v>6</v>
      </c>
      <c r="D91" s="8">
        <f>SUM(D83+G85+G88)</f>
        <v>8</v>
      </c>
      <c r="E91" s="8">
        <f>SUM(C91-D91)</f>
        <v>-2</v>
      </c>
      <c r="F91" s="8">
        <f>SUM(F83+E85+E88)</f>
        <v>298</v>
      </c>
      <c r="G91" s="8">
        <f>SUM(E83+F85+F88)</f>
        <v>309</v>
      </c>
      <c r="H91" s="8">
        <f>SUM(F91-G91)</f>
        <v>-11</v>
      </c>
      <c r="I91" s="8">
        <f>H83+C85+H87</f>
        <v>1</v>
      </c>
    </row>
    <row r="92" spans="1:10">
      <c r="B92" s="10" t="s">
        <v>47</v>
      </c>
      <c r="C92" s="8">
        <f>SUM(G84+G85+D87)</f>
        <v>9</v>
      </c>
      <c r="D92" s="8">
        <f>SUM(D84+D85+G87)</f>
        <v>1</v>
      </c>
      <c r="E92" s="8">
        <f t="shared" ref="E92:E94" si="6">SUM(C92-D92)</f>
        <v>8</v>
      </c>
      <c r="F92" s="8">
        <f>SUM(F84+F85+E87)</f>
        <v>249</v>
      </c>
      <c r="G92" s="8">
        <f>SUM(E84+E85+F87)</f>
        <v>143</v>
      </c>
      <c r="H92" s="8">
        <f t="shared" ref="H92:H94" si="7">SUM(F92-G92)</f>
        <v>106</v>
      </c>
      <c r="I92" s="8">
        <f>H84+C86+C87</f>
        <v>0</v>
      </c>
    </row>
    <row r="93" spans="1:10">
      <c r="B93" s="10" t="s">
        <v>38</v>
      </c>
      <c r="C93" s="8">
        <f>SUM(D83+D86+G87)</f>
        <v>5</v>
      </c>
      <c r="D93" s="8">
        <f>SUM(G83+G86+D87)</f>
        <v>7</v>
      </c>
      <c r="E93" s="8">
        <f t="shared" si="6"/>
        <v>-2</v>
      </c>
      <c r="F93" s="8">
        <f>SUM(E83+E86+F87)</f>
        <v>185</v>
      </c>
      <c r="G93" s="8">
        <f>SUM(F83+F86+E87)</f>
        <v>263</v>
      </c>
      <c r="H93" s="8">
        <f t="shared" si="7"/>
        <v>-78</v>
      </c>
      <c r="I93" s="8">
        <f>SUM(C84+H85+C88)</f>
        <v>0</v>
      </c>
    </row>
    <row r="94" spans="1:10">
      <c r="B94" s="11" t="s">
        <v>48</v>
      </c>
      <c r="C94" s="8">
        <f>SUM(D84+G86+G88)</f>
        <v>4</v>
      </c>
      <c r="D94" s="8">
        <f>SUM(G84+D86+D88)</f>
        <v>8</v>
      </c>
      <c r="E94" s="8">
        <f t="shared" si="6"/>
        <v>-4</v>
      </c>
      <c r="F94" s="8">
        <f>SUM(E84+F86+F88)</f>
        <v>257</v>
      </c>
      <c r="G94" s="8">
        <f>SUM(F84+E86+E88)</f>
        <v>274</v>
      </c>
      <c r="H94" s="8">
        <f t="shared" si="7"/>
        <v>-17</v>
      </c>
      <c r="I94" s="8">
        <f>C83+H86+H88</f>
        <v>0</v>
      </c>
    </row>
    <row r="95" spans="1:10">
      <c r="A95" s="12"/>
      <c r="B95" s="12"/>
      <c r="G95" s="12"/>
      <c r="H95" s="12"/>
      <c r="I95" s="12"/>
    </row>
    <row r="96" spans="1:10">
      <c r="B96" s="22" t="s">
        <v>53</v>
      </c>
      <c r="C96" s="3" t="s">
        <v>59</v>
      </c>
      <c r="D96" s="3" t="s">
        <v>60</v>
      </c>
      <c r="E96" s="3" t="s">
        <v>61</v>
      </c>
      <c r="F96" s="3" t="s">
        <v>62</v>
      </c>
      <c r="G96" s="23" t="s">
        <v>63</v>
      </c>
      <c r="H96" s="23" t="s">
        <v>64</v>
      </c>
      <c r="I96" s="23" t="s">
        <v>174</v>
      </c>
    </row>
    <row r="97" spans="2:9">
      <c r="B97" s="9" t="s">
        <v>36</v>
      </c>
      <c r="C97" s="8">
        <v>2</v>
      </c>
      <c r="D97" s="8"/>
      <c r="E97" s="8">
        <v>0</v>
      </c>
      <c r="F97" s="8"/>
      <c r="G97" s="8"/>
      <c r="H97" s="24">
        <v>1</v>
      </c>
      <c r="I97" s="8">
        <f>SUM(C97:H97)</f>
        <v>3</v>
      </c>
    </row>
    <row r="98" spans="2:9">
      <c r="B98" s="10" t="s">
        <v>47</v>
      </c>
      <c r="C98" s="8"/>
      <c r="D98" s="8">
        <v>3</v>
      </c>
      <c r="E98" s="8">
        <v>3</v>
      </c>
      <c r="F98" s="8"/>
      <c r="G98" s="8">
        <v>3</v>
      </c>
      <c r="H98" s="24"/>
      <c r="I98" s="8">
        <f t="shared" ref="I98:I100" si="8">SUM(C98:H98)</f>
        <v>9</v>
      </c>
    </row>
    <row r="99" spans="2:9">
      <c r="B99" s="10" t="s">
        <v>38</v>
      </c>
      <c r="C99" s="8">
        <v>1</v>
      </c>
      <c r="D99" s="8"/>
      <c r="E99" s="8"/>
      <c r="F99" s="8">
        <v>3</v>
      </c>
      <c r="G99" s="8">
        <v>-1</v>
      </c>
      <c r="H99" s="24"/>
      <c r="I99" s="8">
        <f t="shared" si="8"/>
        <v>3</v>
      </c>
    </row>
    <row r="100" spans="2:9">
      <c r="B100" s="11" t="s">
        <v>48</v>
      </c>
      <c r="C100" s="8"/>
      <c r="D100" s="8">
        <v>0</v>
      </c>
      <c r="E100" s="8"/>
      <c r="F100" s="8">
        <v>0</v>
      </c>
      <c r="G100" s="8"/>
      <c r="H100" s="24">
        <v>2</v>
      </c>
      <c r="I100" s="8">
        <f t="shared" si="8"/>
        <v>2</v>
      </c>
    </row>
    <row r="104" spans="2:9">
      <c r="B104" s="12" t="s">
        <v>183</v>
      </c>
      <c r="C104">
        <v>1</v>
      </c>
      <c r="D104" s="12" t="s">
        <v>47</v>
      </c>
    </row>
    <row r="105" spans="2:9">
      <c r="C105">
        <v>2</v>
      </c>
      <c r="D105" s="12" t="s">
        <v>36</v>
      </c>
    </row>
    <row r="106" spans="2:9">
      <c r="C106">
        <v>3</v>
      </c>
      <c r="D106" s="12" t="s">
        <v>38</v>
      </c>
    </row>
    <row r="107" spans="2:9">
      <c r="C107">
        <v>4</v>
      </c>
      <c r="D107" s="12" t="s">
        <v>48</v>
      </c>
    </row>
  </sheetData>
  <mergeCells count="3">
    <mergeCell ref="A1:I1"/>
    <mergeCell ref="A41:I41"/>
    <mergeCell ref="A81:I81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J21" sqref="J21"/>
    </sheetView>
  </sheetViews>
  <sheetFormatPr baseColWidth="10" defaultRowHeight="15"/>
  <cols>
    <col min="2" max="2" width="31.140625" customWidth="1"/>
    <col min="3" max="8" width="10.7109375" customWidth="1"/>
    <col min="9" max="9" width="31.140625" customWidth="1"/>
  </cols>
  <sheetData>
    <row r="2" spans="1:9">
      <c r="A2" s="82" t="s">
        <v>73</v>
      </c>
      <c r="B2" s="82"/>
      <c r="C2" s="82"/>
      <c r="D2" s="82"/>
      <c r="E2" s="82"/>
      <c r="F2" s="82"/>
      <c r="G2" s="82"/>
      <c r="H2" s="82"/>
      <c r="I2" s="82"/>
    </row>
    <row r="4" spans="1:9" ht="15" customHeight="1">
      <c r="A4" s="89" t="s">
        <v>75</v>
      </c>
      <c r="B4" s="90"/>
      <c r="C4" s="90"/>
      <c r="D4" s="90"/>
      <c r="E4" s="90"/>
      <c r="F4" s="90"/>
      <c r="G4" s="90"/>
      <c r="H4" s="90"/>
      <c r="I4" s="91"/>
    </row>
    <row r="5" spans="1:9">
      <c r="A5" s="33" t="s">
        <v>50</v>
      </c>
      <c r="B5" s="14"/>
      <c r="C5" s="34" t="s">
        <v>51</v>
      </c>
      <c r="D5" s="8" t="s">
        <v>52</v>
      </c>
      <c r="E5" s="8" t="s">
        <v>53</v>
      </c>
      <c r="F5" s="8" t="s">
        <v>53</v>
      </c>
      <c r="G5" s="8" t="s">
        <v>52</v>
      </c>
      <c r="H5" s="8" t="s">
        <v>51</v>
      </c>
      <c r="I5" s="14"/>
    </row>
    <row r="6" spans="1:9">
      <c r="A6" s="15" t="s">
        <v>83</v>
      </c>
      <c r="B6" s="14" t="s">
        <v>40</v>
      </c>
      <c r="C6" s="8"/>
      <c r="D6" s="8"/>
      <c r="E6" s="8"/>
      <c r="F6" s="8"/>
      <c r="G6" s="8"/>
      <c r="H6" s="8"/>
      <c r="I6" s="14" t="s">
        <v>38</v>
      </c>
    </row>
    <row r="7" spans="1:9">
      <c r="A7" s="15" t="s">
        <v>83</v>
      </c>
      <c r="B7" s="14" t="s">
        <v>44</v>
      </c>
      <c r="C7" s="18"/>
      <c r="D7" s="18"/>
      <c r="E7" s="18"/>
      <c r="F7" s="18"/>
      <c r="G7" s="18"/>
      <c r="H7" s="18"/>
      <c r="I7" s="14" t="s">
        <v>42</v>
      </c>
    </row>
    <row r="8" spans="1:9">
      <c r="A8" s="15" t="s">
        <v>83</v>
      </c>
      <c r="B8" s="14" t="s">
        <v>47</v>
      </c>
      <c r="C8" s="18"/>
      <c r="D8" s="18"/>
      <c r="E8" s="18"/>
      <c r="F8" s="18"/>
      <c r="G8" s="18"/>
      <c r="H8" s="18"/>
      <c r="I8" s="14" t="s">
        <v>41</v>
      </c>
    </row>
    <row r="9" spans="1:9">
      <c r="A9" s="15" t="s">
        <v>83</v>
      </c>
      <c r="B9" s="14" t="s">
        <v>37</v>
      </c>
      <c r="C9" s="18"/>
      <c r="D9" s="18"/>
      <c r="E9" s="18"/>
      <c r="F9" s="18"/>
      <c r="G9" s="18"/>
      <c r="H9" s="18"/>
      <c r="I9" s="14" t="s">
        <v>36</v>
      </c>
    </row>
    <row r="10" spans="1:9">
      <c r="A10" s="26"/>
      <c r="B10" s="12"/>
      <c r="C10" s="28"/>
      <c r="D10" s="28"/>
      <c r="E10" s="28"/>
      <c r="F10" s="28"/>
      <c r="G10" s="28"/>
      <c r="H10" s="28"/>
      <c r="I10" s="12"/>
    </row>
    <row r="11" spans="1:9">
      <c r="A11" s="27"/>
      <c r="B11" s="12"/>
      <c r="C11" s="28"/>
      <c r="D11" s="28"/>
      <c r="E11" s="28"/>
      <c r="F11" s="28"/>
      <c r="G11" s="28"/>
      <c r="H11" s="28"/>
      <c r="I11" s="12"/>
    </row>
    <row r="14" spans="1:9" ht="15" customHeight="1">
      <c r="A14" s="89" t="s">
        <v>75</v>
      </c>
      <c r="B14" s="90"/>
      <c r="C14" s="90"/>
      <c r="D14" s="90"/>
      <c r="E14" s="90"/>
      <c r="F14" s="90"/>
      <c r="G14" s="90"/>
      <c r="H14" s="90"/>
      <c r="I14" s="91"/>
    </row>
    <row r="15" spans="1:9">
      <c r="A15" s="14" t="s">
        <v>50</v>
      </c>
      <c r="B15" s="14"/>
      <c r="C15" s="8" t="s">
        <v>51</v>
      </c>
      <c r="D15" s="8" t="s">
        <v>52</v>
      </c>
      <c r="E15" s="8" t="s">
        <v>53</v>
      </c>
      <c r="F15" s="8" t="s">
        <v>53</v>
      </c>
      <c r="G15" s="8" t="s">
        <v>52</v>
      </c>
      <c r="H15" s="8" t="s">
        <v>51</v>
      </c>
      <c r="I15" s="14"/>
    </row>
    <row r="16" spans="1:9">
      <c r="A16" s="15" t="s">
        <v>84</v>
      </c>
      <c r="B16" s="14" t="s">
        <v>76</v>
      </c>
      <c r="C16" s="8"/>
      <c r="D16" s="8"/>
      <c r="E16" s="8"/>
      <c r="F16" s="8"/>
      <c r="G16" s="8"/>
      <c r="H16" s="8"/>
      <c r="I16" s="14" t="s">
        <v>77</v>
      </c>
    </row>
    <row r="17" spans="1:9">
      <c r="A17" s="15" t="s">
        <v>84</v>
      </c>
      <c r="B17" s="14" t="s">
        <v>78</v>
      </c>
      <c r="C17" s="18"/>
      <c r="D17" s="18"/>
      <c r="E17" s="18"/>
      <c r="F17" s="18"/>
      <c r="G17" s="18"/>
      <c r="H17" s="18"/>
      <c r="I17" s="14" t="s">
        <v>79</v>
      </c>
    </row>
    <row r="18" spans="1:9">
      <c r="A18" s="27"/>
      <c r="B18" s="12"/>
      <c r="C18" s="28"/>
      <c r="D18" s="28"/>
      <c r="E18" s="28"/>
      <c r="F18" s="28"/>
      <c r="G18" s="28"/>
      <c r="H18" s="28"/>
      <c r="I18" s="12"/>
    </row>
    <row r="19" spans="1:9">
      <c r="A19" s="27"/>
      <c r="B19" s="12"/>
      <c r="C19" s="28"/>
      <c r="D19" s="28"/>
      <c r="E19" s="28"/>
      <c r="F19" s="28"/>
      <c r="G19" s="28"/>
      <c r="H19" s="28"/>
      <c r="I19" s="12"/>
    </row>
    <row r="22" spans="1:9">
      <c r="A22" t="s">
        <v>71</v>
      </c>
    </row>
    <row r="24" spans="1:9">
      <c r="A24" t="s">
        <v>72</v>
      </c>
    </row>
  </sheetData>
  <mergeCells count="3">
    <mergeCell ref="A4:I4"/>
    <mergeCell ref="A14:I14"/>
    <mergeCell ref="A2:I2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1"/>
  <sheetViews>
    <sheetView workbookViewId="0">
      <selection activeCell="J20" sqref="J20:J31"/>
    </sheetView>
  </sheetViews>
  <sheetFormatPr baseColWidth="10" defaultRowHeight="15"/>
  <sheetData>
    <row r="3" spans="1:13">
      <c r="E3" t="s">
        <v>106</v>
      </c>
      <c r="H3" t="s">
        <v>107</v>
      </c>
      <c r="K3" t="s">
        <v>108</v>
      </c>
    </row>
    <row r="4" spans="1:13">
      <c r="A4" s="12" t="s">
        <v>31</v>
      </c>
      <c r="B4" s="12"/>
      <c r="E4" t="s">
        <v>142</v>
      </c>
      <c r="H4" t="s">
        <v>143</v>
      </c>
      <c r="J4" s="50" t="s">
        <v>169</v>
      </c>
    </row>
    <row r="5" spans="1:13">
      <c r="A5" s="12" t="s">
        <v>32</v>
      </c>
      <c r="B5" s="12"/>
      <c r="E5" t="s">
        <v>110</v>
      </c>
      <c r="H5" t="s">
        <v>111</v>
      </c>
      <c r="J5" s="50" t="s">
        <v>170</v>
      </c>
    </row>
    <row r="6" spans="1:13">
      <c r="A6" s="12" t="s">
        <v>30</v>
      </c>
      <c r="B6" s="12"/>
      <c r="E6" t="s">
        <v>153</v>
      </c>
      <c r="H6" t="s">
        <v>154</v>
      </c>
      <c r="J6" s="50" t="s">
        <v>155</v>
      </c>
    </row>
    <row r="7" spans="1:13">
      <c r="A7" s="12" t="s">
        <v>33</v>
      </c>
      <c r="B7" s="12"/>
      <c r="E7" t="s">
        <v>133</v>
      </c>
      <c r="H7" t="s">
        <v>134</v>
      </c>
      <c r="J7" s="50" t="s">
        <v>135</v>
      </c>
    </row>
    <row r="8" spans="1:13">
      <c r="A8" s="12" t="s">
        <v>36</v>
      </c>
      <c r="B8" s="12"/>
      <c r="E8" t="s">
        <v>150</v>
      </c>
      <c r="H8" t="s">
        <v>151</v>
      </c>
      <c r="J8" s="50" t="s">
        <v>152</v>
      </c>
    </row>
    <row r="9" spans="1:13">
      <c r="A9" s="12" t="s">
        <v>37</v>
      </c>
      <c r="B9" s="12"/>
      <c r="E9" t="s">
        <v>139</v>
      </c>
      <c r="H9" t="s">
        <v>140</v>
      </c>
      <c r="J9" s="50" t="s">
        <v>141</v>
      </c>
    </row>
    <row r="10" spans="1:13">
      <c r="A10" s="12" t="s">
        <v>35</v>
      </c>
      <c r="B10" s="12"/>
      <c r="E10" t="s">
        <v>156</v>
      </c>
      <c r="H10" t="s">
        <v>157</v>
      </c>
      <c r="J10" s="50" t="s">
        <v>158</v>
      </c>
    </row>
    <row r="11" spans="1:13">
      <c r="A11" s="12" t="s">
        <v>38</v>
      </c>
      <c r="B11" s="12"/>
      <c r="E11" t="s">
        <v>165</v>
      </c>
      <c r="H11" t="s">
        <v>166</v>
      </c>
      <c r="J11" s="50" t="s">
        <v>167</v>
      </c>
      <c r="M11" t="s">
        <v>109</v>
      </c>
    </row>
    <row r="12" spans="1:13">
      <c r="A12" s="12"/>
      <c r="B12" s="12"/>
    </row>
    <row r="13" spans="1:13">
      <c r="A13" s="12"/>
      <c r="B13" s="12"/>
    </row>
    <row r="14" spans="1:13">
      <c r="A14" s="12"/>
      <c r="B14" s="12"/>
    </row>
    <row r="15" spans="1:13">
      <c r="A15" s="12"/>
      <c r="B15" s="12"/>
    </row>
    <row r="16" spans="1:13">
      <c r="A16" s="12"/>
      <c r="B16" s="12"/>
    </row>
    <row r="17" spans="1:10">
      <c r="A17" s="12"/>
      <c r="B17" s="12"/>
    </row>
    <row r="18" spans="1:10">
      <c r="A18" s="12"/>
      <c r="B18" s="12"/>
    </row>
    <row r="19" spans="1:10">
      <c r="A19" s="12"/>
      <c r="B19" s="12"/>
    </row>
    <row r="20" spans="1:10">
      <c r="A20" s="12" t="s">
        <v>40</v>
      </c>
      <c r="B20" s="12"/>
      <c r="E20" t="s">
        <v>130</v>
      </c>
      <c r="H20" t="s">
        <v>131</v>
      </c>
      <c r="J20" s="50" t="s">
        <v>132</v>
      </c>
    </row>
    <row r="21" spans="1:10">
      <c r="A21" s="12" t="s">
        <v>39</v>
      </c>
      <c r="B21" s="12"/>
      <c r="E21" t="s">
        <v>162</v>
      </c>
      <c r="H21" t="s">
        <v>163</v>
      </c>
      <c r="J21" s="50" t="s">
        <v>164</v>
      </c>
    </row>
    <row r="22" spans="1:10">
      <c r="A22" s="12" t="s">
        <v>41</v>
      </c>
      <c r="B22" s="12"/>
      <c r="E22" t="s">
        <v>127</v>
      </c>
      <c r="H22" t="s">
        <v>128</v>
      </c>
      <c r="J22" s="50" t="s">
        <v>129</v>
      </c>
    </row>
    <row r="23" spans="1:10">
      <c r="A23" s="12" t="s">
        <v>42</v>
      </c>
      <c r="B23" s="12"/>
      <c r="E23" t="s">
        <v>124</v>
      </c>
      <c r="H23" t="s">
        <v>125</v>
      </c>
      <c r="J23" s="50" t="s">
        <v>126</v>
      </c>
    </row>
    <row r="24" spans="1:10">
      <c r="A24" s="61" t="s">
        <v>35</v>
      </c>
      <c r="B24" s="12"/>
      <c r="E24" t="s">
        <v>161</v>
      </c>
      <c r="H24" t="s">
        <v>159</v>
      </c>
      <c r="J24" s="50" t="s">
        <v>160</v>
      </c>
    </row>
    <row r="25" spans="1:10">
      <c r="A25" s="61" t="s">
        <v>45</v>
      </c>
      <c r="B25" s="12"/>
      <c r="E25" t="s">
        <v>115</v>
      </c>
      <c r="H25" t="s">
        <v>116</v>
      </c>
      <c r="J25" s="50" t="s">
        <v>117</v>
      </c>
    </row>
    <row r="26" spans="1:10">
      <c r="A26" s="61" t="s">
        <v>37</v>
      </c>
      <c r="B26" s="12"/>
      <c r="E26" t="s">
        <v>136</v>
      </c>
      <c r="H26" t="s">
        <v>137</v>
      </c>
      <c r="J26" s="50" t="s">
        <v>138</v>
      </c>
    </row>
    <row r="27" spans="1:10">
      <c r="A27" s="61" t="s">
        <v>44</v>
      </c>
      <c r="B27" s="12"/>
      <c r="E27" t="s">
        <v>144</v>
      </c>
      <c r="H27" t="s">
        <v>145</v>
      </c>
      <c r="J27" s="50" t="s">
        <v>146</v>
      </c>
    </row>
    <row r="28" spans="1:10">
      <c r="A28" s="12" t="s">
        <v>48</v>
      </c>
      <c r="B28" s="12"/>
      <c r="E28" t="s">
        <v>112</v>
      </c>
      <c r="H28" t="s">
        <v>113</v>
      </c>
      <c r="J28" s="50" t="s">
        <v>114</v>
      </c>
    </row>
    <row r="29" spans="1:10">
      <c r="A29" s="12" t="s">
        <v>36</v>
      </c>
      <c r="B29" s="12"/>
      <c r="E29" t="s">
        <v>147</v>
      </c>
      <c r="H29" t="s">
        <v>148</v>
      </c>
      <c r="J29" s="50" t="s">
        <v>149</v>
      </c>
    </row>
    <row r="30" spans="1:10">
      <c r="A30" s="12" t="s">
        <v>38</v>
      </c>
      <c r="B30" s="12"/>
      <c r="E30" t="s">
        <v>165</v>
      </c>
      <c r="H30" t="s">
        <v>166</v>
      </c>
      <c r="J30" s="50" t="s">
        <v>167</v>
      </c>
    </row>
    <row r="31" spans="1:10">
      <c r="A31" s="12" t="s">
        <v>47</v>
      </c>
      <c r="B31" s="12"/>
      <c r="E31" t="s">
        <v>122</v>
      </c>
      <c r="H31" t="s">
        <v>121</v>
      </c>
      <c r="J31" s="50" t="s">
        <v>123</v>
      </c>
    </row>
  </sheetData>
  <hyperlinks>
    <hyperlink ref="J5" r:id="rId1" display="contact@vbsaintay.fr"/>
    <hyperlink ref="J7" r:id="rId2" display="arnaud.despres@gmail.com"/>
    <hyperlink ref="J9" r:id="rId3" display="jfrancois1952@gmail.com"/>
    <hyperlink ref="J4" r:id="rId4" display="oliviercolin@sfr.fr"/>
    <hyperlink ref="J28" r:id="rId5"/>
    <hyperlink ref="J25" r:id="rId6" display="arnaud.despres@gmail.com"/>
    <hyperlink ref="J31" r:id="rId7" display="jfrancois1952@gmail.com"/>
    <hyperlink ref="J23" r:id="rId8" display="oliviercolin@sfr.fr"/>
  </hyperlinks>
  <pageMargins left="0" right="0" top="0.74803149606299213" bottom="0.74803149606299213" header="0.31496062992125984" footer="0.31496062992125984"/>
  <pageSetup paperSize="9" orientation="landscape" horizontalDpi="0" verticalDpi="0"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tabSelected="1" topLeftCell="A34" workbookViewId="0">
      <selection activeCell="K12" sqref="K12"/>
    </sheetView>
  </sheetViews>
  <sheetFormatPr baseColWidth="10" defaultRowHeight="15"/>
  <cols>
    <col min="1" max="1" width="12.5703125" customWidth="1"/>
    <col min="2" max="2" width="31.140625" customWidth="1"/>
    <col min="3" max="8" width="10.7109375" customWidth="1"/>
    <col min="9" max="9" width="31.140625" customWidth="1"/>
    <col min="14" max="14" width="16.85546875" customWidth="1"/>
    <col min="15" max="15" width="17.28515625" customWidth="1"/>
    <col min="16" max="16" width="15.42578125" customWidth="1"/>
    <col min="18" max="18" width="18.28515625" customWidth="1"/>
  </cols>
  <sheetData>
    <row r="1" spans="1:19">
      <c r="A1" s="83" t="s">
        <v>85</v>
      </c>
      <c r="B1" s="84"/>
      <c r="C1" s="84"/>
      <c r="D1" s="84"/>
      <c r="E1" s="84"/>
      <c r="F1" s="84"/>
      <c r="G1" s="84"/>
      <c r="H1" s="84"/>
      <c r="I1" s="85"/>
    </row>
    <row r="2" spans="1:19">
      <c r="A2" s="25"/>
      <c r="B2" s="7"/>
      <c r="C2" s="7"/>
      <c r="D2" s="7"/>
      <c r="E2" s="7"/>
      <c r="F2" s="7"/>
      <c r="G2" s="7"/>
      <c r="H2" s="7"/>
      <c r="I2" s="7"/>
    </row>
    <row r="3" spans="1:19" ht="15.75" thickBot="1">
      <c r="A3" s="22" t="s">
        <v>50</v>
      </c>
      <c r="B3" s="12"/>
      <c r="C3" s="7" t="s">
        <v>51</v>
      </c>
      <c r="D3" s="7" t="s">
        <v>52</v>
      </c>
      <c r="E3" s="7" t="s">
        <v>53</v>
      </c>
      <c r="F3" s="7" t="s">
        <v>53</v>
      </c>
      <c r="G3" s="7" t="s">
        <v>52</v>
      </c>
      <c r="H3" s="7" t="s">
        <v>51</v>
      </c>
      <c r="I3" s="12"/>
    </row>
    <row r="4" spans="1:19">
      <c r="A4" s="62" t="s">
        <v>80</v>
      </c>
      <c r="B4" s="51" t="s">
        <v>16</v>
      </c>
      <c r="C4" s="65"/>
      <c r="D4" s="52">
        <v>3</v>
      </c>
      <c r="E4" s="52">
        <v>75</v>
      </c>
      <c r="F4" s="81">
        <v>53</v>
      </c>
      <c r="G4" s="52">
        <v>0</v>
      </c>
      <c r="H4" s="52"/>
      <c r="I4" s="53" t="s">
        <v>17</v>
      </c>
      <c r="L4" s="49"/>
    </row>
    <row r="5" spans="1:19">
      <c r="A5" s="63" t="s">
        <v>80</v>
      </c>
      <c r="B5" s="47" t="s">
        <v>18</v>
      </c>
      <c r="C5" s="35"/>
      <c r="D5" s="18">
        <v>3</v>
      </c>
      <c r="E5" s="18">
        <v>75</v>
      </c>
      <c r="F5" s="18">
        <v>53</v>
      </c>
      <c r="G5" s="18">
        <v>0</v>
      </c>
      <c r="H5" s="18"/>
      <c r="I5" s="54" t="s">
        <v>6</v>
      </c>
      <c r="L5" s="49"/>
      <c r="M5" s="12"/>
      <c r="N5" s="49"/>
      <c r="O5" s="49"/>
      <c r="P5" s="49"/>
      <c r="Q5" s="49"/>
      <c r="R5" s="49"/>
      <c r="S5" s="12"/>
    </row>
    <row r="6" spans="1:19" ht="15.75" thickBot="1">
      <c r="A6" s="64" t="s">
        <v>80</v>
      </c>
      <c r="B6" s="55" t="s">
        <v>19</v>
      </c>
      <c r="C6" s="66"/>
      <c r="D6" s="56"/>
      <c r="E6" s="56"/>
      <c r="F6" s="56"/>
      <c r="G6" s="56"/>
      <c r="H6" s="56"/>
      <c r="I6" s="57" t="s">
        <v>168</v>
      </c>
      <c r="L6" s="49"/>
      <c r="M6" s="12"/>
      <c r="N6" s="49"/>
      <c r="O6" s="49"/>
      <c r="P6" s="49"/>
      <c r="Q6" s="49"/>
      <c r="R6" s="49"/>
      <c r="S6" s="12"/>
    </row>
    <row r="7" spans="1:19">
      <c r="A7" s="58" t="s">
        <v>81</v>
      </c>
      <c r="B7" s="51" t="s">
        <v>18</v>
      </c>
      <c r="C7" s="65"/>
      <c r="D7" s="52">
        <v>3</v>
      </c>
      <c r="E7" s="52">
        <v>75</v>
      </c>
      <c r="F7" s="52">
        <v>54</v>
      </c>
      <c r="G7" s="52">
        <v>0</v>
      </c>
      <c r="H7" s="52"/>
      <c r="I7" s="53" t="s">
        <v>16</v>
      </c>
      <c r="L7" s="49"/>
      <c r="M7" s="12"/>
      <c r="N7" s="49"/>
      <c r="O7" s="49"/>
      <c r="P7" s="49"/>
      <c r="Q7" s="49"/>
      <c r="R7" s="49"/>
      <c r="S7" s="12"/>
    </row>
    <row r="8" spans="1:19">
      <c r="A8" s="59" t="s">
        <v>81</v>
      </c>
      <c r="B8" s="47" t="s">
        <v>19</v>
      </c>
      <c r="C8" s="35"/>
      <c r="D8" s="18">
        <v>3</v>
      </c>
      <c r="E8" s="18">
        <v>88</v>
      </c>
      <c r="F8" s="18">
        <v>82</v>
      </c>
      <c r="G8" s="18">
        <v>1</v>
      </c>
      <c r="H8" s="18"/>
      <c r="I8" s="54" t="s">
        <v>6</v>
      </c>
      <c r="L8" s="49"/>
      <c r="M8" s="12"/>
      <c r="N8" s="49"/>
      <c r="O8" s="49"/>
      <c r="P8" s="49"/>
      <c r="Q8" s="49"/>
      <c r="R8" s="49"/>
      <c r="S8" s="12"/>
    </row>
    <row r="9" spans="1:19" ht="15.75" thickBot="1">
      <c r="A9" s="60" t="s">
        <v>81</v>
      </c>
      <c r="B9" s="55" t="s">
        <v>17</v>
      </c>
      <c r="C9" s="66"/>
      <c r="D9" s="56"/>
      <c r="E9" s="56"/>
      <c r="F9" s="56"/>
      <c r="G9" s="56"/>
      <c r="H9" s="56"/>
      <c r="I9" s="57" t="s">
        <v>168</v>
      </c>
      <c r="L9" s="49"/>
      <c r="M9" s="12"/>
      <c r="N9" s="49"/>
      <c r="O9" s="49"/>
      <c r="P9" s="49"/>
      <c r="Q9" s="49"/>
      <c r="R9" s="49"/>
      <c r="S9" s="12"/>
    </row>
    <row r="10" spans="1:19">
      <c r="A10" s="58" t="s">
        <v>82</v>
      </c>
      <c r="B10" s="51" t="s">
        <v>6</v>
      </c>
      <c r="C10" s="67"/>
      <c r="D10" s="52">
        <v>0</v>
      </c>
      <c r="E10" s="52">
        <v>66</v>
      </c>
      <c r="F10" s="52">
        <v>75</v>
      </c>
      <c r="G10" s="52">
        <v>3</v>
      </c>
      <c r="H10" s="51"/>
      <c r="I10" s="53" t="s">
        <v>16</v>
      </c>
      <c r="L10" s="49"/>
      <c r="M10" s="12"/>
      <c r="N10" s="49"/>
      <c r="O10" s="49"/>
      <c r="P10" s="49"/>
      <c r="Q10" s="49"/>
      <c r="R10" s="49"/>
      <c r="S10" s="12"/>
    </row>
    <row r="11" spans="1:19">
      <c r="A11" s="59" t="s">
        <v>82</v>
      </c>
      <c r="B11" s="47" t="s">
        <v>17</v>
      </c>
      <c r="C11" s="68" t="s">
        <v>172</v>
      </c>
      <c r="D11" s="18"/>
      <c r="E11" s="75"/>
      <c r="F11" s="18"/>
      <c r="G11" s="18"/>
      <c r="H11" s="47"/>
      <c r="I11" s="54" t="s">
        <v>19</v>
      </c>
    </row>
    <row r="12" spans="1:19" ht="15.75" thickBot="1">
      <c r="A12" s="60" t="s">
        <v>82</v>
      </c>
      <c r="B12" s="70" t="s">
        <v>18</v>
      </c>
      <c r="C12" s="69"/>
      <c r="D12" s="56"/>
      <c r="E12" s="56"/>
      <c r="F12" s="56"/>
      <c r="G12" s="56"/>
      <c r="H12" s="55"/>
      <c r="I12" s="57" t="s">
        <v>168</v>
      </c>
    </row>
    <row r="13" spans="1:19">
      <c r="A13" s="71" t="s">
        <v>83</v>
      </c>
      <c r="B13" s="72" t="s">
        <v>17</v>
      </c>
      <c r="C13" s="73"/>
      <c r="D13" s="79"/>
      <c r="E13" s="79"/>
      <c r="F13" s="79"/>
      <c r="G13" s="79"/>
      <c r="H13" s="72"/>
      <c r="I13" s="74" t="s">
        <v>6</v>
      </c>
    </row>
    <row r="14" spans="1:19">
      <c r="A14" s="63" t="s">
        <v>83</v>
      </c>
      <c r="B14" s="47" t="s">
        <v>19</v>
      </c>
      <c r="C14" s="68"/>
      <c r="D14" s="18"/>
      <c r="E14" s="18"/>
      <c r="F14" s="18"/>
      <c r="G14" s="18"/>
      <c r="H14" s="47"/>
      <c r="I14" s="54" t="s">
        <v>18</v>
      </c>
    </row>
    <row r="15" spans="1:19" ht="15.75" thickBot="1">
      <c r="A15" s="64" t="s">
        <v>83</v>
      </c>
      <c r="B15" s="55" t="s">
        <v>16</v>
      </c>
      <c r="C15" s="69"/>
      <c r="D15" s="56"/>
      <c r="E15" s="56"/>
      <c r="F15" s="56"/>
      <c r="G15" s="56"/>
      <c r="H15" s="55"/>
      <c r="I15" s="57" t="s">
        <v>168</v>
      </c>
    </row>
    <row r="16" spans="1:19">
      <c r="A16" s="58" t="s">
        <v>90</v>
      </c>
      <c r="B16" s="47" t="s">
        <v>17</v>
      </c>
      <c r="C16" s="67"/>
      <c r="D16" s="52"/>
      <c r="E16" s="52"/>
      <c r="F16" s="52"/>
      <c r="G16" s="52"/>
      <c r="H16" s="51"/>
      <c r="I16" s="54" t="s">
        <v>18</v>
      </c>
    </row>
    <row r="17" spans="1:10">
      <c r="A17" s="59" t="s">
        <v>90</v>
      </c>
      <c r="B17" s="47" t="s">
        <v>16</v>
      </c>
      <c r="C17" s="68"/>
      <c r="D17" s="18"/>
      <c r="E17" s="18"/>
      <c r="F17" s="18"/>
      <c r="G17" s="18"/>
      <c r="H17" s="47"/>
      <c r="I17" s="54" t="s">
        <v>19</v>
      </c>
    </row>
    <row r="18" spans="1:10" ht="15.75" thickBot="1">
      <c r="A18" s="60" t="s">
        <v>90</v>
      </c>
      <c r="B18" s="70" t="s">
        <v>6</v>
      </c>
      <c r="C18" s="55"/>
      <c r="D18" s="56"/>
      <c r="E18" s="56"/>
      <c r="F18" s="56"/>
      <c r="G18" s="56"/>
      <c r="H18" s="55"/>
      <c r="I18" s="57" t="s">
        <v>168</v>
      </c>
    </row>
    <row r="19" spans="1:10">
      <c r="A19" s="48"/>
      <c r="B19" s="49"/>
      <c r="C19" s="49"/>
      <c r="D19" s="49"/>
      <c r="E19" s="49"/>
      <c r="F19" s="49"/>
      <c r="G19" s="49"/>
      <c r="H19" s="49"/>
      <c r="I19" s="49"/>
    </row>
    <row r="20" spans="1:10">
      <c r="A20" s="48"/>
      <c r="B20" s="49"/>
      <c r="C20" s="49"/>
      <c r="D20" s="49"/>
      <c r="E20" s="49"/>
      <c r="F20" s="49"/>
      <c r="G20" s="49"/>
      <c r="H20" s="49"/>
      <c r="I20" s="49"/>
    </row>
    <row r="21" spans="1:10">
      <c r="A21" s="15" t="s">
        <v>84</v>
      </c>
      <c r="B21" s="47" t="s">
        <v>95</v>
      </c>
      <c r="C21" s="47"/>
      <c r="D21" s="18"/>
      <c r="E21" s="18"/>
      <c r="F21" s="18"/>
      <c r="G21" s="18"/>
      <c r="H21" s="47"/>
      <c r="I21" s="47" t="s">
        <v>92</v>
      </c>
    </row>
    <row r="22" spans="1:10">
      <c r="A22" s="15" t="s">
        <v>84</v>
      </c>
      <c r="B22" s="47" t="s">
        <v>93</v>
      </c>
      <c r="C22" s="47"/>
      <c r="D22" s="18"/>
      <c r="E22" s="18"/>
      <c r="F22" s="18"/>
      <c r="G22" s="18"/>
      <c r="H22" s="47"/>
      <c r="I22" s="47" t="s">
        <v>91</v>
      </c>
    </row>
    <row r="24" spans="1:10">
      <c r="A24" s="21" t="s">
        <v>94</v>
      </c>
    </row>
    <row r="26" spans="1:10">
      <c r="A26" t="s">
        <v>87</v>
      </c>
    </row>
    <row r="28" spans="1:10">
      <c r="A28" t="s">
        <v>88</v>
      </c>
      <c r="B28" s="50" t="s">
        <v>89</v>
      </c>
    </row>
    <row r="30" spans="1:10">
      <c r="A30" s="82" t="s">
        <v>96</v>
      </c>
      <c r="B30" s="82"/>
      <c r="C30" s="82"/>
      <c r="D30" s="82"/>
      <c r="E30" s="82"/>
      <c r="F30" s="82"/>
      <c r="G30" s="82"/>
      <c r="H30" s="82"/>
      <c r="I30" s="82"/>
      <c r="J30" s="82"/>
    </row>
    <row r="32" spans="1:10">
      <c r="A32" s="49" t="s">
        <v>16</v>
      </c>
      <c r="C32" t="s">
        <v>97</v>
      </c>
      <c r="F32" t="s">
        <v>98</v>
      </c>
      <c r="H32" s="50" t="s">
        <v>99</v>
      </c>
    </row>
    <row r="33" spans="1:8">
      <c r="A33" s="49" t="s">
        <v>86</v>
      </c>
      <c r="C33" t="s">
        <v>100</v>
      </c>
      <c r="F33" t="s">
        <v>101</v>
      </c>
      <c r="H33" s="50" t="s">
        <v>102</v>
      </c>
    </row>
    <row r="34" spans="1:8">
      <c r="A34" s="49" t="s">
        <v>18</v>
      </c>
      <c r="C34" t="s">
        <v>103</v>
      </c>
      <c r="F34" t="s">
        <v>104</v>
      </c>
      <c r="H34" s="50" t="s">
        <v>105</v>
      </c>
    </row>
    <row r="35" spans="1:8">
      <c r="A35" s="49" t="s">
        <v>6</v>
      </c>
      <c r="C35" t="s">
        <v>142</v>
      </c>
      <c r="F35" t="s">
        <v>143</v>
      </c>
      <c r="H35" s="50" t="s">
        <v>169</v>
      </c>
    </row>
    <row r="36" spans="1:8">
      <c r="A36" s="49" t="s">
        <v>17</v>
      </c>
      <c r="B36" s="50"/>
      <c r="C36" t="s">
        <v>118</v>
      </c>
      <c r="F36" t="s">
        <v>119</v>
      </c>
      <c r="H36" s="50" t="s">
        <v>120</v>
      </c>
    </row>
    <row r="37" spans="1:8">
      <c r="B37" s="12"/>
    </row>
    <row r="38" spans="1:8">
      <c r="B38" s="12"/>
    </row>
    <row r="40" spans="1:8">
      <c r="C40" s="8" t="s">
        <v>59</v>
      </c>
      <c r="D40" s="8" t="s">
        <v>60</v>
      </c>
      <c r="E40" s="8" t="s">
        <v>61</v>
      </c>
      <c r="F40" s="8" t="s">
        <v>62</v>
      </c>
      <c r="G40" s="8" t="s">
        <v>63</v>
      </c>
      <c r="H40" s="77"/>
    </row>
    <row r="41" spans="1:8">
      <c r="A41" s="49"/>
      <c r="B41" s="47" t="s">
        <v>16</v>
      </c>
      <c r="C41" s="8">
        <v>3</v>
      </c>
      <c r="D41" s="8"/>
      <c r="E41" s="8">
        <v>0</v>
      </c>
      <c r="F41" s="8"/>
      <c r="G41" s="8">
        <v>3</v>
      </c>
      <c r="H41" s="77"/>
    </row>
    <row r="42" spans="1:8">
      <c r="A42" s="49"/>
      <c r="B42" s="47" t="s">
        <v>86</v>
      </c>
      <c r="C42" s="8"/>
      <c r="D42" s="8"/>
      <c r="E42" s="8"/>
      <c r="F42" s="8">
        <v>3</v>
      </c>
      <c r="G42" s="8"/>
      <c r="H42" s="77"/>
    </row>
    <row r="43" spans="1:8">
      <c r="A43" s="49"/>
      <c r="B43" s="47" t="s">
        <v>18</v>
      </c>
      <c r="C43" s="8"/>
      <c r="D43" s="8">
        <v>3</v>
      </c>
      <c r="E43" s="8">
        <v>3</v>
      </c>
      <c r="F43" s="8"/>
      <c r="G43" s="8"/>
      <c r="H43" s="77"/>
    </row>
    <row r="44" spans="1:8">
      <c r="A44" s="49"/>
      <c r="B44" s="47" t="s">
        <v>6</v>
      </c>
      <c r="C44" s="8"/>
      <c r="D44" s="8">
        <v>0</v>
      </c>
      <c r="E44" s="8"/>
      <c r="F44" s="8">
        <v>0</v>
      </c>
      <c r="G44" s="8">
        <v>0</v>
      </c>
      <c r="H44" s="77"/>
    </row>
    <row r="45" spans="1:8">
      <c r="A45" s="49"/>
      <c r="B45" s="47" t="s">
        <v>17</v>
      </c>
      <c r="C45" s="8">
        <v>0</v>
      </c>
      <c r="D45" s="8"/>
      <c r="E45" s="8"/>
      <c r="F45" s="8"/>
      <c r="G45" s="8"/>
      <c r="H45" s="77"/>
    </row>
    <row r="46" spans="1:8">
      <c r="C46" s="77"/>
      <c r="D46" s="77"/>
      <c r="E46" s="77"/>
      <c r="F46" s="77"/>
      <c r="G46" s="77"/>
      <c r="H46" s="77"/>
    </row>
    <row r="47" spans="1:8">
      <c r="C47" s="8" t="s">
        <v>64</v>
      </c>
      <c r="D47" s="8" t="s">
        <v>178</v>
      </c>
      <c r="E47" s="8" t="s">
        <v>179</v>
      </c>
      <c r="F47" s="8" t="s">
        <v>180</v>
      </c>
      <c r="G47" s="8" t="s">
        <v>181</v>
      </c>
      <c r="H47" s="8" t="s">
        <v>182</v>
      </c>
    </row>
    <row r="48" spans="1:8">
      <c r="B48" s="47" t="s">
        <v>16</v>
      </c>
      <c r="C48" s="8"/>
      <c r="D48" s="8"/>
      <c r="E48" s="8"/>
      <c r="F48" s="8"/>
      <c r="G48" s="8"/>
      <c r="H48" s="8">
        <f>SUM(C41+D41+E41+F41+G41+C48+D48+E48+F48+G48)</f>
        <v>6</v>
      </c>
    </row>
    <row r="49" spans="1:9">
      <c r="B49" s="47" t="s">
        <v>86</v>
      </c>
      <c r="C49" s="8"/>
      <c r="D49" s="8"/>
      <c r="E49" s="8"/>
      <c r="F49" s="8"/>
      <c r="G49" s="8"/>
      <c r="H49" s="8">
        <f t="shared" ref="H49:H52" si="0">SUM(C42+D42+E42+F42+G42+C49+D49+E49+F49+G49)</f>
        <v>3</v>
      </c>
    </row>
    <row r="50" spans="1:9">
      <c r="B50" s="47" t="s">
        <v>18</v>
      </c>
      <c r="C50" s="8"/>
      <c r="D50" s="8"/>
      <c r="E50" s="8"/>
      <c r="F50" s="8"/>
      <c r="G50" s="8"/>
      <c r="H50" s="8">
        <f t="shared" si="0"/>
        <v>6</v>
      </c>
    </row>
    <row r="51" spans="1:9">
      <c r="B51" s="47" t="s">
        <v>6</v>
      </c>
      <c r="C51" s="8"/>
      <c r="D51" s="8"/>
      <c r="E51" s="8"/>
      <c r="F51" s="8"/>
      <c r="G51" s="8"/>
      <c r="H51" s="8">
        <f t="shared" si="0"/>
        <v>0</v>
      </c>
    </row>
    <row r="52" spans="1:9">
      <c r="B52" s="47" t="s">
        <v>17</v>
      </c>
      <c r="C52" s="8"/>
      <c r="D52" s="8"/>
      <c r="E52" s="8"/>
      <c r="F52" s="8"/>
      <c r="G52" s="8"/>
      <c r="H52" s="8">
        <f t="shared" si="0"/>
        <v>0</v>
      </c>
    </row>
    <row r="55" spans="1:9">
      <c r="A55" s="32"/>
      <c r="B55" s="14"/>
      <c r="C55" s="8" t="s">
        <v>54</v>
      </c>
      <c r="D55" s="8" t="s">
        <v>55</v>
      </c>
      <c r="E55" s="8" t="s">
        <v>56</v>
      </c>
      <c r="F55" s="8" t="s">
        <v>57</v>
      </c>
      <c r="G55" s="8" t="s">
        <v>58</v>
      </c>
      <c r="H55" s="8" t="s">
        <v>56</v>
      </c>
      <c r="I55" s="17" t="s">
        <v>51</v>
      </c>
    </row>
    <row r="56" spans="1:9">
      <c r="A56" s="21"/>
      <c r="B56" s="47" t="s">
        <v>16</v>
      </c>
      <c r="C56" s="8">
        <f>SUM(D4+G7+G10+D17)</f>
        <v>6</v>
      </c>
      <c r="D56" s="8">
        <f>SUM(G4+D7+D10+G17)</f>
        <v>3</v>
      </c>
      <c r="E56" s="8">
        <f>SUM(C56-D56)</f>
        <v>3</v>
      </c>
      <c r="F56" s="8">
        <f>SUM(D4+F7+F10+E17)</f>
        <v>132</v>
      </c>
      <c r="G56" s="8">
        <f>SUM(F4+E7+E10+F17)</f>
        <v>194</v>
      </c>
      <c r="H56" s="8">
        <f>SUM(F56-G56)</f>
        <v>-62</v>
      </c>
      <c r="I56" s="8"/>
    </row>
    <row r="57" spans="1:9">
      <c r="A57" s="21"/>
      <c r="B57" s="47" t="s">
        <v>86</v>
      </c>
      <c r="C57" s="8">
        <f>SUM(D6+D8+G11+D14+G17)</f>
        <v>3</v>
      </c>
      <c r="D57" s="8">
        <f>SUM(G8+D11+G14+D17)</f>
        <v>1</v>
      </c>
      <c r="E57" s="8">
        <f>SUM(C57-D57)</f>
        <v>2</v>
      </c>
      <c r="F57" s="8">
        <f>SUM(E8+F11+E14+F17)</f>
        <v>88</v>
      </c>
      <c r="G57" s="8">
        <f>SUM(F8+F14+E17+E11)</f>
        <v>82</v>
      </c>
      <c r="H57" s="8">
        <f>SUM(F57-G57)</f>
        <v>6</v>
      </c>
      <c r="I57" s="8"/>
    </row>
    <row r="58" spans="1:9">
      <c r="B58" s="47" t="s">
        <v>18</v>
      </c>
      <c r="C58" s="8">
        <f>SUM(D5+D7+G14+G16)</f>
        <v>6</v>
      </c>
      <c r="D58" s="8">
        <f>SUM(G5+G7+D14+D16)</f>
        <v>0</v>
      </c>
      <c r="E58" s="8">
        <f t="shared" ref="E58:E60" si="1">SUM(C58-D58)</f>
        <v>6</v>
      </c>
      <c r="F58" s="8">
        <f>SUM(E5+E7+F14+F16)</f>
        <v>150</v>
      </c>
      <c r="G58" s="8">
        <f>SUM(F5+F7+E14+E16)</f>
        <v>107</v>
      </c>
      <c r="H58" s="8">
        <f t="shared" ref="H58:H60" si="2">SUM(F58-G58)</f>
        <v>43</v>
      </c>
      <c r="I58" s="8"/>
    </row>
    <row r="59" spans="1:9">
      <c r="B59" s="47" t="s">
        <v>6</v>
      </c>
      <c r="C59" s="8">
        <f>SUM(G5+G8+G13+D10)</f>
        <v>1</v>
      </c>
      <c r="D59" s="8">
        <f>SUM(D5+D8+G10+D13)</f>
        <v>9</v>
      </c>
      <c r="E59" s="8">
        <f t="shared" si="1"/>
        <v>-8</v>
      </c>
      <c r="F59" s="8">
        <f>SUM(F5+F8+E10+F13)</f>
        <v>201</v>
      </c>
      <c r="G59" s="8">
        <f>SUM(E5+E8+F10+E13)</f>
        <v>238</v>
      </c>
      <c r="H59" s="8">
        <f t="shared" si="2"/>
        <v>-37</v>
      </c>
      <c r="I59" s="8"/>
    </row>
    <row r="60" spans="1:9">
      <c r="B60" s="47" t="s">
        <v>17</v>
      </c>
      <c r="C60" s="8">
        <f>SUM(G4+D11+D13+D16)</f>
        <v>0</v>
      </c>
      <c r="D60" s="8">
        <f>SUM(D4+G11+G13+G16)</f>
        <v>3</v>
      </c>
      <c r="E60" s="8">
        <f t="shared" si="1"/>
        <v>-3</v>
      </c>
      <c r="F60" s="8">
        <f>SUM(F4+E11+E13+E16)</f>
        <v>53</v>
      </c>
      <c r="G60" s="8">
        <f>SUM(E4+F11+F13+F16)</f>
        <v>75</v>
      </c>
      <c r="H60" s="8">
        <f t="shared" si="2"/>
        <v>-22</v>
      </c>
      <c r="I60" s="8"/>
    </row>
  </sheetData>
  <mergeCells count="2">
    <mergeCell ref="A1:I1"/>
    <mergeCell ref="A30:J30"/>
  </mergeCells>
  <hyperlinks>
    <hyperlink ref="B28" r:id="rId1"/>
  </hyperlinks>
  <pageMargins left="0" right="0" top="0" bottom="0" header="0" footer="0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équipes inscrite </vt:lpstr>
      <vt:lpstr>poules honneur</vt:lpstr>
      <vt:lpstr>honneur filles </vt:lpstr>
      <vt:lpstr>honneur filles 2 eme phase  </vt:lpstr>
      <vt:lpstr>honneur garçons</vt:lpstr>
      <vt:lpstr>honneur garçons 2 eme phase</vt:lpstr>
      <vt:lpstr>coordonné équipe honneur</vt:lpstr>
      <vt:lpstr>excellence garçons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cp:lastPrinted>2015-10-25T08:24:43Z</cp:lastPrinted>
  <dcterms:created xsi:type="dcterms:W3CDTF">2015-10-15T17:36:55Z</dcterms:created>
  <dcterms:modified xsi:type="dcterms:W3CDTF">2015-12-18T13:41:53Z</dcterms:modified>
</cp:coreProperties>
</file>